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6 - SWISS CETF\CETF Implementation\5 - Funding instruments\GFL1\7 - Reporting templates\"/>
    </mc:Choice>
  </mc:AlternateContent>
  <xr:revisionPtr revIDLastSave="0" documentId="13_ncr:1_{B62C9510-AB0B-411E-90FD-7DEDFD197A4D}" xr6:coauthVersionLast="47" xr6:coauthVersionMax="47" xr10:uidLastSave="{00000000-0000-0000-0000-000000000000}"/>
  <bookViews>
    <workbookView xWindow="-108" yWindow="-108" windowWidth="23256" windowHeight="13896" activeTab="1" xr2:uid="{FD94A3C8-C235-4DAB-A31A-4D75B5163B92}"/>
  </bookViews>
  <sheets>
    <sheet name="Финансов отчет по партньори" sheetId="3" r:id="rId1"/>
    <sheet name="Финансов отчет по категории" sheetId="2" r:id="rId2"/>
    <sheet name="Отчет за разходите" sheetId="1" r:id="rId3"/>
    <sheet name="Финансиране" sheetId="5" r:id="rId4"/>
    <sheet name="Sheet1" sheetId="6" state="hidden" r:id="rId5"/>
    <sheet name="Лист" sheetId="4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" i="1" l="1"/>
  <c r="E15" i="5"/>
  <c r="F10" i="5"/>
  <c r="L80" i="3"/>
  <c r="K80" i="3"/>
  <c r="J80" i="3"/>
  <c r="I80" i="3"/>
  <c r="H80" i="3"/>
  <c r="G80" i="3"/>
  <c r="F80" i="3"/>
  <c r="E80" i="3"/>
  <c r="D80" i="3"/>
  <c r="I60" i="3"/>
  <c r="D30" i="3" l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C68" i="2"/>
  <c r="C67" i="2"/>
  <c r="C66" i="2"/>
  <c r="C65" i="2"/>
  <c r="C64" i="2"/>
  <c r="C63" i="2"/>
  <c r="B49" i="2"/>
  <c r="B42" i="2"/>
  <c r="B35" i="2"/>
  <c r="B28" i="2"/>
  <c r="B21" i="2"/>
  <c r="B14" i="2"/>
  <c r="B7" i="2"/>
  <c r="B62" i="3"/>
  <c r="B82" i="3" s="1"/>
  <c r="B102" i="3" s="1"/>
  <c r="B61" i="3"/>
  <c r="B81" i="3" s="1"/>
  <c r="B101" i="3" s="1"/>
  <c r="B60" i="3"/>
  <c r="B80" i="3" s="1"/>
  <c r="B100" i="3" s="1"/>
  <c r="B59" i="3"/>
  <c r="B79" i="3" s="1"/>
  <c r="B99" i="3" s="1"/>
  <c r="B58" i="3"/>
  <c r="B78" i="3" s="1"/>
  <c r="B98" i="3" s="1"/>
  <c r="B57" i="3"/>
  <c r="B77" i="3" s="1"/>
  <c r="B97" i="3" s="1"/>
  <c r="B40" i="3"/>
  <c r="B39" i="3"/>
  <c r="B38" i="3"/>
  <c r="B37" i="3"/>
  <c r="B36" i="3"/>
  <c r="B35" i="3"/>
  <c r="C25" i="3"/>
  <c r="D2" i="3"/>
  <c r="B28" i="3"/>
  <c r="C38" i="3"/>
  <c r="C19" i="3"/>
  <c r="D27" i="3"/>
  <c r="D28" i="3"/>
  <c r="D29" i="3"/>
  <c r="D31" i="3"/>
  <c r="D32" i="3"/>
  <c r="D33" i="3"/>
  <c r="D34" i="3"/>
  <c r="E78" i="2" l="1"/>
  <c r="D78" i="2"/>
  <c r="E77" i="2"/>
  <c r="E76" i="2"/>
  <c r="E75" i="2"/>
  <c r="E74" i="2"/>
  <c r="E73" i="2"/>
  <c r="E72" i="2"/>
  <c r="D77" i="2"/>
  <c r="D76" i="2"/>
  <c r="D75" i="2"/>
  <c r="D74" i="2"/>
  <c r="D73" i="2"/>
  <c r="D72" i="2"/>
  <c r="E7" i="2"/>
  <c r="D7" i="2"/>
  <c r="C89" i="2"/>
  <c r="E38" i="3"/>
  <c r="E100" i="3" s="1"/>
  <c r="F38" i="3"/>
  <c r="F100" i="3" s="1"/>
  <c r="G38" i="3"/>
  <c r="G100" i="3" s="1"/>
  <c r="H38" i="3"/>
  <c r="H100" i="3" s="1"/>
  <c r="I38" i="3"/>
  <c r="I100" i="3" s="1"/>
  <c r="J38" i="3"/>
  <c r="J100" i="3" s="1"/>
  <c r="K38" i="3"/>
  <c r="K100" i="3" s="1"/>
  <c r="L38" i="3"/>
  <c r="L100" i="3" s="1"/>
  <c r="D38" i="3"/>
  <c r="D100" i="3" s="1"/>
  <c r="E28" i="3"/>
  <c r="F28" i="3"/>
  <c r="G28" i="3"/>
  <c r="H28" i="3"/>
  <c r="I28" i="3"/>
  <c r="J28" i="3"/>
  <c r="K28" i="3"/>
  <c r="L28" i="3"/>
  <c r="E29" i="3"/>
  <c r="F29" i="3"/>
  <c r="G29" i="3"/>
  <c r="H29" i="3"/>
  <c r="I29" i="3"/>
  <c r="J29" i="3"/>
  <c r="K29" i="3"/>
  <c r="L29" i="3"/>
  <c r="E30" i="3"/>
  <c r="F30" i="3"/>
  <c r="G30" i="3"/>
  <c r="H30" i="3"/>
  <c r="I30" i="3"/>
  <c r="J30" i="3"/>
  <c r="K30" i="3"/>
  <c r="L30" i="3"/>
  <c r="E31" i="3"/>
  <c r="F31" i="3"/>
  <c r="G31" i="3"/>
  <c r="H31" i="3"/>
  <c r="I31" i="3"/>
  <c r="J31" i="3"/>
  <c r="K31" i="3"/>
  <c r="L31" i="3"/>
  <c r="E32" i="3"/>
  <c r="F32" i="3"/>
  <c r="G32" i="3"/>
  <c r="H32" i="3"/>
  <c r="I32" i="3"/>
  <c r="J32" i="3"/>
  <c r="K32" i="3"/>
  <c r="L32" i="3"/>
  <c r="E33" i="3"/>
  <c r="F33" i="3"/>
  <c r="G33" i="3"/>
  <c r="H33" i="3"/>
  <c r="I33" i="3"/>
  <c r="J33" i="3"/>
  <c r="K33" i="3"/>
  <c r="L33" i="3"/>
  <c r="E34" i="3"/>
  <c r="F34" i="3"/>
  <c r="G34" i="3"/>
  <c r="H34" i="3"/>
  <c r="I34" i="3"/>
  <c r="J34" i="3"/>
  <c r="K34" i="3"/>
  <c r="L34" i="3"/>
  <c r="E27" i="3"/>
  <c r="F27" i="3"/>
  <c r="G27" i="3"/>
  <c r="H27" i="3"/>
  <c r="I27" i="3"/>
  <c r="J27" i="3"/>
  <c r="K27" i="3"/>
  <c r="L27" i="3"/>
  <c r="A98" i="3"/>
  <c r="A99" i="3"/>
  <c r="A100" i="3"/>
  <c r="C27" i="3" l="1"/>
  <c r="D35" i="3"/>
  <c r="D39" i="3" s="1"/>
  <c r="L2" i="2"/>
  <c r="J2" i="2"/>
  <c r="F2" i="2"/>
  <c r="J15" i="2"/>
  <c r="J9" i="2"/>
  <c r="J11" i="2"/>
  <c r="J12" i="2"/>
  <c r="J13" i="2"/>
  <c r="J8" i="2"/>
  <c r="I18" i="2"/>
  <c r="I9" i="2"/>
  <c r="I10" i="2"/>
  <c r="I11" i="2"/>
  <c r="I12" i="2"/>
  <c r="I13" i="2"/>
  <c r="K8" i="2"/>
  <c r="K9" i="2"/>
  <c r="K10" i="2"/>
  <c r="K11" i="2"/>
  <c r="K12" i="2"/>
  <c r="K13" i="2"/>
  <c r="L8" i="2"/>
  <c r="L9" i="2"/>
  <c r="L10" i="2"/>
  <c r="L11" i="2"/>
  <c r="L12" i="2"/>
  <c r="L13" i="2"/>
  <c r="M8" i="2"/>
  <c r="M9" i="2"/>
  <c r="M10" i="2"/>
  <c r="M11" i="2"/>
  <c r="M12" i="2"/>
  <c r="M13" i="2"/>
  <c r="N8" i="2"/>
  <c r="N9" i="2"/>
  <c r="N10" i="2"/>
  <c r="N11" i="2"/>
  <c r="N12" i="2"/>
  <c r="N13" i="2"/>
  <c r="O8" i="2"/>
  <c r="O9" i="2"/>
  <c r="O10" i="2"/>
  <c r="O11" i="2"/>
  <c r="O12" i="2"/>
  <c r="O13" i="2"/>
  <c r="I15" i="2"/>
  <c r="K15" i="2"/>
  <c r="L15" i="2"/>
  <c r="M15" i="2"/>
  <c r="N15" i="2"/>
  <c r="O15" i="2"/>
  <c r="I22" i="2"/>
  <c r="J22" i="2"/>
  <c r="K22" i="2"/>
  <c r="L22" i="2"/>
  <c r="M22" i="2"/>
  <c r="N22" i="2"/>
  <c r="O22" i="2"/>
  <c r="I29" i="2"/>
  <c r="J29" i="2"/>
  <c r="K29" i="2"/>
  <c r="L29" i="2"/>
  <c r="M29" i="2"/>
  <c r="N29" i="2"/>
  <c r="O29" i="2"/>
  <c r="I16" i="2"/>
  <c r="J16" i="2"/>
  <c r="K16" i="2"/>
  <c r="L16" i="2"/>
  <c r="M16" i="2"/>
  <c r="N16" i="2"/>
  <c r="O16" i="2"/>
  <c r="J17" i="2"/>
  <c r="K17" i="2"/>
  <c r="L17" i="2"/>
  <c r="M17" i="2"/>
  <c r="N17" i="2"/>
  <c r="O17" i="2"/>
  <c r="J18" i="2"/>
  <c r="K18" i="2"/>
  <c r="L18" i="2"/>
  <c r="M18" i="2"/>
  <c r="N18" i="2"/>
  <c r="O18" i="2"/>
  <c r="I19" i="2"/>
  <c r="J19" i="2"/>
  <c r="K19" i="2"/>
  <c r="L19" i="2"/>
  <c r="M19" i="2"/>
  <c r="N19" i="2"/>
  <c r="O19" i="2"/>
  <c r="I20" i="2"/>
  <c r="J20" i="2"/>
  <c r="K20" i="2"/>
  <c r="L20" i="2"/>
  <c r="M20" i="2"/>
  <c r="N20" i="2"/>
  <c r="O20" i="2"/>
  <c r="I23" i="2"/>
  <c r="J23" i="2"/>
  <c r="K23" i="2"/>
  <c r="L23" i="2"/>
  <c r="M23" i="2"/>
  <c r="N23" i="2"/>
  <c r="O23" i="2"/>
  <c r="I24" i="2"/>
  <c r="J24" i="2"/>
  <c r="K24" i="2"/>
  <c r="L24" i="2"/>
  <c r="M24" i="2"/>
  <c r="N24" i="2"/>
  <c r="O24" i="2"/>
  <c r="I25" i="2"/>
  <c r="J25" i="2"/>
  <c r="K25" i="2"/>
  <c r="L25" i="2"/>
  <c r="M25" i="2"/>
  <c r="N25" i="2"/>
  <c r="O25" i="2"/>
  <c r="I26" i="2"/>
  <c r="J26" i="2"/>
  <c r="K26" i="2"/>
  <c r="L26" i="2"/>
  <c r="M26" i="2"/>
  <c r="N26" i="2"/>
  <c r="O26" i="2"/>
  <c r="I27" i="2"/>
  <c r="J27" i="2"/>
  <c r="K27" i="2"/>
  <c r="L27" i="2"/>
  <c r="M27" i="2"/>
  <c r="N27" i="2"/>
  <c r="O27" i="2"/>
  <c r="I30" i="2"/>
  <c r="J30" i="2"/>
  <c r="K30" i="2"/>
  <c r="L30" i="2"/>
  <c r="M30" i="2"/>
  <c r="N30" i="2"/>
  <c r="O30" i="2"/>
  <c r="I31" i="2"/>
  <c r="J31" i="2"/>
  <c r="K31" i="2"/>
  <c r="L31" i="2"/>
  <c r="M31" i="2"/>
  <c r="N31" i="2"/>
  <c r="O31" i="2"/>
  <c r="I32" i="2"/>
  <c r="J32" i="2"/>
  <c r="K32" i="2"/>
  <c r="L32" i="2"/>
  <c r="M32" i="2"/>
  <c r="N32" i="2"/>
  <c r="O32" i="2"/>
  <c r="I33" i="2"/>
  <c r="J33" i="2"/>
  <c r="K33" i="2"/>
  <c r="L33" i="2"/>
  <c r="M33" i="2"/>
  <c r="N33" i="2"/>
  <c r="O33" i="2"/>
  <c r="I34" i="2"/>
  <c r="J34" i="2"/>
  <c r="K34" i="2"/>
  <c r="L34" i="2"/>
  <c r="M34" i="2"/>
  <c r="N34" i="2"/>
  <c r="O34" i="2"/>
  <c r="I36" i="2"/>
  <c r="J36" i="2"/>
  <c r="K36" i="2"/>
  <c r="L36" i="2"/>
  <c r="M36" i="2"/>
  <c r="N36" i="2"/>
  <c r="O36" i="2"/>
  <c r="J37" i="2"/>
  <c r="K37" i="2"/>
  <c r="L37" i="2"/>
  <c r="M37" i="2"/>
  <c r="N37" i="2"/>
  <c r="O37" i="2"/>
  <c r="I38" i="2"/>
  <c r="J38" i="2"/>
  <c r="K38" i="2"/>
  <c r="L38" i="2"/>
  <c r="M38" i="2"/>
  <c r="N38" i="2"/>
  <c r="O38" i="2"/>
  <c r="I39" i="2"/>
  <c r="J39" i="2"/>
  <c r="K39" i="2"/>
  <c r="L39" i="2"/>
  <c r="M39" i="2"/>
  <c r="N39" i="2"/>
  <c r="O39" i="2"/>
  <c r="I40" i="2"/>
  <c r="J40" i="2"/>
  <c r="K40" i="2"/>
  <c r="L40" i="2"/>
  <c r="M40" i="2"/>
  <c r="N40" i="2"/>
  <c r="O40" i="2"/>
  <c r="I41" i="2"/>
  <c r="J41" i="2"/>
  <c r="K41" i="2"/>
  <c r="L41" i="2"/>
  <c r="M41" i="2"/>
  <c r="N41" i="2"/>
  <c r="O41" i="2"/>
  <c r="I43" i="2"/>
  <c r="J43" i="2"/>
  <c r="K43" i="2"/>
  <c r="L43" i="2"/>
  <c r="M43" i="2"/>
  <c r="N43" i="2"/>
  <c r="O43" i="2"/>
  <c r="I44" i="2"/>
  <c r="J44" i="2"/>
  <c r="K44" i="2"/>
  <c r="L44" i="2"/>
  <c r="M44" i="2"/>
  <c r="N44" i="2"/>
  <c r="O44" i="2"/>
  <c r="I45" i="2"/>
  <c r="J45" i="2"/>
  <c r="K45" i="2"/>
  <c r="L45" i="2"/>
  <c r="M45" i="2"/>
  <c r="N45" i="2"/>
  <c r="O45" i="2"/>
  <c r="I46" i="2"/>
  <c r="J46" i="2"/>
  <c r="K46" i="2"/>
  <c r="L46" i="2"/>
  <c r="M46" i="2"/>
  <c r="N46" i="2"/>
  <c r="O46" i="2"/>
  <c r="I47" i="2"/>
  <c r="J47" i="2"/>
  <c r="K47" i="2"/>
  <c r="L47" i="2"/>
  <c r="M47" i="2"/>
  <c r="N47" i="2"/>
  <c r="O47" i="2"/>
  <c r="I48" i="2"/>
  <c r="J48" i="2"/>
  <c r="L48" i="2"/>
  <c r="M48" i="2"/>
  <c r="N48" i="2"/>
  <c r="O48" i="2"/>
  <c r="I50" i="2"/>
  <c r="J50" i="2"/>
  <c r="K50" i="2"/>
  <c r="L50" i="2"/>
  <c r="M50" i="2"/>
  <c r="N50" i="2"/>
  <c r="O50" i="2"/>
  <c r="I51" i="2"/>
  <c r="J51" i="2"/>
  <c r="K51" i="2"/>
  <c r="L51" i="2"/>
  <c r="M51" i="2"/>
  <c r="N51" i="2"/>
  <c r="O51" i="2"/>
  <c r="I52" i="2"/>
  <c r="J52" i="2"/>
  <c r="K52" i="2"/>
  <c r="L52" i="2"/>
  <c r="M52" i="2"/>
  <c r="N52" i="2"/>
  <c r="O52" i="2"/>
  <c r="I53" i="2"/>
  <c r="J53" i="2"/>
  <c r="K53" i="2"/>
  <c r="L53" i="2"/>
  <c r="M53" i="2"/>
  <c r="N53" i="2"/>
  <c r="O53" i="2"/>
  <c r="I54" i="2"/>
  <c r="J54" i="2"/>
  <c r="K54" i="2"/>
  <c r="L54" i="2"/>
  <c r="M54" i="2"/>
  <c r="N54" i="2"/>
  <c r="O54" i="2"/>
  <c r="I55" i="2"/>
  <c r="J55" i="2"/>
  <c r="K55" i="2"/>
  <c r="L55" i="2"/>
  <c r="M55" i="2"/>
  <c r="N55" i="2"/>
  <c r="O55" i="2"/>
  <c r="I57" i="2"/>
  <c r="J57" i="2"/>
  <c r="K57" i="2"/>
  <c r="L57" i="2"/>
  <c r="M57" i="2"/>
  <c r="N57" i="2"/>
  <c r="O57" i="2"/>
  <c r="I58" i="2"/>
  <c r="J58" i="2"/>
  <c r="K58" i="2"/>
  <c r="L58" i="2"/>
  <c r="M58" i="2"/>
  <c r="N58" i="2"/>
  <c r="O58" i="2"/>
  <c r="I59" i="2"/>
  <c r="J59" i="2"/>
  <c r="K59" i="2"/>
  <c r="L59" i="2"/>
  <c r="M59" i="2"/>
  <c r="N59" i="2"/>
  <c r="O59" i="2"/>
  <c r="I60" i="2"/>
  <c r="J60" i="2"/>
  <c r="K60" i="2"/>
  <c r="L60" i="2"/>
  <c r="M60" i="2"/>
  <c r="N60" i="2"/>
  <c r="O60" i="2"/>
  <c r="I61" i="2"/>
  <c r="J61" i="2"/>
  <c r="K61" i="2"/>
  <c r="L61" i="2"/>
  <c r="M61" i="2"/>
  <c r="N61" i="2"/>
  <c r="O61" i="2"/>
  <c r="I62" i="2"/>
  <c r="J62" i="2"/>
  <c r="K62" i="2"/>
  <c r="L62" i="2"/>
  <c r="M62" i="2"/>
  <c r="N62" i="2"/>
  <c r="O62" i="2"/>
  <c r="I66" i="2"/>
  <c r="J66" i="2"/>
  <c r="K66" i="2"/>
  <c r="L66" i="2"/>
  <c r="M66" i="2"/>
  <c r="N66" i="2"/>
  <c r="O66" i="2"/>
  <c r="D14" i="2"/>
  <c r="D21" i="2"/>
  <c r="D28" i="2"/>
  <c r="D35" i="2"/>
  <c r="D42" i="2"/>
  <c r="D49" i="2"/>
  <c r="D56" i="2"/>
  <c r="E14" i="2"/>
  <c r="E21" i="2"/>
  <c r="E28" i="2"/>
  <c r="E35" i="2"/>
  <c r="E42" i="2"/>
  <c r="E49" i="2"/>
  <c r="E56" i="2"/>
  <c r="C80" i="3"/>
  <c r="C100" i="3" s="1"/>
  <c r="C29" i="3"/>
  <c r="C30" i="3"/>
  <c r="C31" i="3"/>
  <c r="C32" i="3"/>
  <c r="C33" i="3"/>
  <c r="C34" i="3"/>
  <c r="C28" i="3"/>
  <c r="C10" i="3"/>
  <c r="C11" i="3"/>
  <c r="C12" i="3"/>
  <c r="C13" i="3"/>
  <c r="C14" i="3"/>
  <c r="C15" i="3"/>
  <c r="C9" i="3"/>
  <c r="C8" i="3"/>
  <c r="C47" i="3"/>
  <c r="C67" i="3" s="1"/>
  <c r="C87" i="3" s="1"/>
  <c r="E48" i="3"/>
  <c r="E68" i="3" s="1"/>
  <c r="E88" i="3" s="1"/>
  <c r="F48" i="3"/>
  <c r="F68" i="3" s="1"/>
  <c r="F88" i="3" s="1"/>
  <c r="G48" i="3"/>
  <c r="G68" i="3" s="1"/>
  <c r="G88" i="3" s="1"/>
  <c r="H48" i="3"/>
  <c r="H68" i="3" s="1"/>
  <c r="H88" i="3" s="1"/>
  <c r="I48" i="3"/>
  <c r="I68" i="3" s="1"/>
  <c r="I88" i="3" s="1"/>
  <c r="J48" i="3"/>
  <c r="J68" i="3" s="1"/>
  <c r="J88" i="3" s="1"/>
  <c r="K48" i="3"/>
  <c r="K68" i="3" s="1"/>
  <c r="K88" i="3" s="1"/>
  <c r="L48" i="3"/>
  <c r="L68" i="3" s="1"/>
  <c r="L88" i="3" s="1"/>
  <c r="D48" i="3"/>
  <c r="D68" i="3" s="1"/>
  <c r="D88" i="3" s="1"/>
  <c r="E25" i="3"/>
  <c r="F25" i="3"/>
  <c r="G25" i="3"/>
  <c r="H25" i="3"/>
  <c r="I25" i="3"/>
  <c r="J25" i="3"/>
  <c r="K25" i="3"/>
  <c r="L25" i="3"/>
  <c r="D25" i="3"/>
  <c r="A29" i="3"/>
  <c r="A30" i="3"/>
  <c r="A31" i="3"/>
  <c r="A32" i="3"/>
  <c r="A33" i="3"/>
  <c r="A34" i="3"/>
  <c r="A28" i="3"/>
  <c r="A27" i="3"/>
  <c r="C16" i="2"/>
  <c r="C23" i="2" s="1"/>
  <c r="C30" i="2" s="1"/>
  <c r="C37" i="2" s="1"/>
  <c r="C44" i="2" s="1"/>
  <c r="C51" i="2" s="1"/>
  <c r="C58" i="2" s="1"/>
  <c r="C73" i="2" s="1"/>
  <c r="C17" i="2"/>
  <c r="C24" i="2" s="1"/>
  <c r="C31" i="2" s="1"/>
  <c r="C38" i="2" s="1"/>
  <c r="C45" i="2" s="1"/>
  <c r="C52" i="2" s="1"/>
  <c r="C59" i="2" s="1"/>
  <c r="C74" i="2" s="1"/>
  <c r="C18" i="2"/>
  <c r="C25" i="2" s="1"/>
  <c r="C32" i="2" s="1"/>
  <c r="C39" i="2" s="1"/>
  <c r="C46" i="2" s="1"/>
  <c r="C53" i="2" s="1"/>
  <c r="C60" i="2" s="1"/>
  <c r="C75" i="2" s="1"/>
  <c r="C19" i="2"/>
  <c r="C26" i="2" s="1"/>
  <c r="C33" i="2" s="1"/>
  <c r="C40" i="2" s="1"/>
  <c r="C47" i="2" s="1"/>
  <c r="C54" i="2" s="1"/>
  <c r="C61" i="2" s="1"/>
  <c r="C76" i="2" s="1"/>
  <c r="C20" i="2"/>
  <c r="C27" i="2" s="1"/>
  <c r="C34" i="2" s="1"/>
  <c r="C41" i="2" s="1"/>
  <c r="C48" i="2" s="1"/>
  <c r="C55" i="2" s="1"/>
  <c r="C62" i="2" s="1"/>
  <c r="C77" i="2" s="1"/>
  <c r="C15" i="2"/>
  <c r="C22" i="2" s="1"/>
  <c r="C29" i="2" s="1"/>
  <c r="C36" i="2" s="1"/>
  <c r="C43" i="2" s="1"/>
  <c r="C50" i="2" s="1"/>
  <c r="C57" i="2" s="1"/>
  <c r="C72" i="2" s="1"/>
  <c r="C56" i="2"/>
  <c r="C49" i="2"/>
  <c r="C42" i="2"/>
  <c r="C35" i="2"/>
  <c r="C28" i="2"/>
  <c r="C21" i="2"/>
  <c r="C14" i="2"/>
  <c r="C7" i="2"/>
  <c r="A50" i="3"/>
  <c r="A70" i="3" s="1"/>
  <c r="A90" i="3" s="1"/>
  <c r="A51" i="3"/>
  <c r="A71" i="3" s="1"/>
  <c r="A91" i="3" s="1"/>
  <c r="A52" i="3"/>
  <c r="A72" i="3" s="1"/>
  <c r="A92" i="3" s="1"/>
  <c r="A53" i="3"/>
  <c r="A73" i="3" s="1"/>
  <c r="A93" i="3" s="1"/>
  <c r="A54" i="3"/>
  <c r="A55" i="3"/>
  <c r="A75" i="3" s="1"/>
  <c r="A95" i="3" s="1"/>
  <c r="A56" i="3"/>
  <c r="A76" i="3" s="1"/>
  <c r="A96" i="3" s="1"/>
  <c r="A49" i="3"/>
  <c r="A69" i="3" s="1"/>
  <c r="A89" i="3" s="1"/>
  <c r="F79" i="2"/>
  <c r="J10" i="2"/>
  <c r="K48" i="2"/>
  <c r="B90" i="3"/>
  <c r="B29" i="3"/>
  <c r="B91" i="3" s="1"/>
  <c r="B30" i="3"/>
  <c r="B92" i="3" s="1"/>
  <c r="B31" i="3"/>
  <c r="B93" i="3" s="1"/>
  <c r="B32" i="3"/>
  <c r="B94" i="3" s="1"/>
  <c r="B33" i="3"/>
  <c r="B95" i="3" s="1"/>
  <c r="B34" i="3"/>
  <c r="B96" i="3" s="1"/>
  <c r="B27" i="3"/>
  <c r="B89" i="3" s="1"/>
  <c r="E47" i="3"/>
  <c r="F47" i="3"/>
  <c r="G47" i="3"/>
  <c r="H47" i="3"/>
  <c r="I47" i="3"/>
  <c r="J47" i="3"/>
  <c r="K47" i="3"/>
  <c r="K60" i="3" s="1"/>
  <c r="L47" i="3"/>
  <c r="L60" i="3" s="1"/>
  <c r="D47" i="3"/>
  <c r="D60" i="3" s="1"/>
  <c r="B50" i="3"/>
  <c r="B51" i="3"/>
  <c r="B52" i="3"/>
  <c r="B53" i="3"/>
  <c r="B54" i="3"/>
  <c r="B55" i="3"/>
  <c r="B56" i="3"/>
  <c r="B49" i="3"/>
  <c r="B69" i="3"/>
  <c r="L35" i="3"/>
  <c r="K35" i="3"/>
  <c r="J35" i="3"/>
  <c r="I35" i="3"/>
  <c r="H35" i="3"/>
  <c r="G35" i="3"/>
  <c r="F35" i="3"/>
  <c r="E35" i="3"/>
  <c r="E67" i="3"/>
  <c r="E87" i="3" s="1"/>
  <c r="F67" i="3"/>
  <c r="F87" i="3" s="1"/>
  <c r="G67" i="3"/>
  <c r="G87" i="3" s="1"/>
  <c r="H67" i="3"/>
  <c r="H87" i="3" s="1"/>
  <c r="I67" i="3"/>
  <c r="J67" i="3"/>
  <c r="J87" i="3" s="1"/>
  <c r="K67" i="3"/>
  <c r="K87" i="3" s="1"/>
  <c r="L67" i="3"/>
  <c r="L87" i="3" s="1"/>
  <c r="D67" i="3"/>
  <c r="D87" i="3" s="1"/>
  <c r="B70" i="3"/>
  <c r="B71" i="3"/>
  <c r="B72" i="3"/>
  <c r="B73" i="3"/>
  <c r="B74" i="3"/>
  <c r="B75" i="3"/>
  <c r="B76" i="3"/>
  <c r="L16" i="3"/>
  <c r="K16" i="3"/>
  <c r="K18" i="3" s="1"/>
  <c r="K17" i="3" s="1"/>
  <c r="K21" i="3" s="1"/>
  <c r="J16" i="3"/>
  <c r="J20" i="3" s="1"/>
  <c r="I16" i="3"/>
  <c r="I20" i="3" s="1"/>
  <c r="H16" i="3"/>
  <c r="G16" i="3"/>
  <c r="G20" i="3" s="1"/>
  <c r="F16" i="3"/>
  <c r="F20" i="3" s="1"/>
  <c r="E16" i="3"/>
  <c r="E18" i="3" s="1"/>
  <c r="E17" i="3" s="1"/>
  <c r="E21" i="3" s="1"/>
  <c r="D16" i="3"/>
  <c r="F10" i="2" l="1"/>
  <c r="H79" i="2"/>
  <c r="G79" i="2"/>
  <c r="D63" i="2"/>
  <c r="D65" i="2" s="1"/>
  <c r="D64" i="2" s="1"/>
  <c r="D68" i="2" s="1"/>
  <c r="I17" i="2"/>
  <c r="F17" i="2" s="1"/>
  <c r="F66" i="2"/>
  <c r="H66" i="2" s="1"/>
  <c r="E63" i="2"/>
  <c r="H52" i="3"/>
  <c r="G56" i="3"/>
  <c r="I75" i="3"/>
  <c r="I95" i="3" s="1"/>
  <c r="I87" i="3"/>
  <c r="J52" i="3"/>
  <c r="I37" i="3"/>
  <c r="L37" i="3"/>
  <c r="E39" i="3"/>
  <c r="F37" i="3"/>
  <c r="G39" i="3"/>
  <c r="K20" i="3"/>
  <c r="H37" i="3"/>
  <c r="C35" i="3"/>
  <c r="F57" i="2"/>
  <c r="F55" i="2"/>
  <c r="F46" i="2"/>
  <c r="F27" i="2"/>
  <c r="F47" i="2"/>
  <c r="F38" i="2"/>
  <c r="F30" i="2"/>
  <c r="F15" i="2"/>
  <c r="F58" i="2"/>
  <c r="F48" i="2"/>
  <c r="F39" i="2"/>
  <c r="F31" i="2"/>
  <c r="F59" i="2"/>
  <c r="F50" i="2"/>
  <c r="F40" i="2"/>
  <c r="F32" i="2"/>
  <c r="F22" i="2"/>
  <c r="F60" i="2"/>
  <c r="F51" i="2"/>
  <c r="F41" i="2"/>
  <c r="F33" i="2"/>
  <c r="F23" i="2"/>
  <c r="F29" i="2"/>
  <c r="G29" i="2" s="1"/>
  <c r="F61" i="2"/>
  <c r="F52" i="2"/>
  <c r="F43" i="2"/>
  <c r="F34" i="2"/>
  <c r="F24" i="2"/>
  <c r="F62" i="2"/>
  <c r="F53" i="2"/>
  <c r="F44" i="2"/>
  <c r="F36" i="2"/>
  <c r="F25" i="2"/>
  <c r="F54" i="2"/>
  <c r="F45" i="2"/>
  <c r="F26" i="2"/>
  <c r="F19" i="2"/>
  <c r="F20" i="2"/>
  <c r="F16" i="2"/>
  <c r="F18" i="2"/>
  <c r="I52" i="3"/>
  <c r="K54" i="3"/>
  <c r="E73" i="3"/>
  <c r="E93" i="3" s="1"/>
  <c r="F71" i="3"/>
  <c r="F91" i="3" s="1"/>
  <c r="D50" i="3"/>
  <c r="J72" i="3"/>
  <c r="J92" i="3" s="1"/>
  <c r="F18" i="3"/>
  <c r="F17" i="3" s="1"/>
  <c r="F21" i="3" s="1"/>
  <c r="D54" i="3"/>
  <c r="I39" i="3"/>
  <c r="L53" i="3"/>
  <c r="I56" i="3"/>
  <c r="G18" i="3"/>
  <c r="G17" i="3" s="1"/>
  <c r="G21" i="3" s="1"/>
  <c r="J53" i="3"/>
  <c r="I72" i="3"/>
  <c r="I92" i="3" s="1"/>
  <c r="H73" i="3"/>
  <c r="H93" i="3" s="1"/>
  <c r="F51" i="3"/>
  <c r="F70" i="3"/>
  <c r="F90" i="3" s="1"/>
  <c r="G37" i="3"/>
  <c r="J49" i="3"/>
  <c r="D51" i="3"/>
  <c r="H75" i="3"/>
  <c r="H95" i="3" s="1"/>
  <c r="A74" i="3"/>
  <c r="A94" i="3" s="1"/>
  <c r="H56" i="3"/>
  <c r="I53" i="3"/>
  <c r="H60" i="3"/>
  <c r="G75" i="3"/>
  <c r="G95" i="3" s="1"/>
  <c r="H72" i="3"/>
  <c r="H92" i="3" s="1"/>
  <c r="G72" i="3"/>
  <c r="G92" i="3" s="1"/>
  <c r="F39" i="3"/>
  <c r="H53" i="3"/>
  <c r="H51" i="3"/>
  <c r="F72" i="3"/>
  <c r="F92" i="3" s="1"/>
  <c r="D37" i="3"/>
  <c r="I54" i="3"/>
  <c r="G51" i="3"/>
  <c r="F69" i="3"/>
  <c r="F89" i="3" s="1"/>
  <c r="E72" i="3"/>
  <c r="E92" i="3" s="1"/>
  <c r="F75" i="3"/>
  <c r="F95" i="3" s="1"/>
  <c r="E56" i="3"/>
  <c r="J54" i="3"/>
  <c r="E75" i="3"/>
  <c r="E95" i="3" s="1"/>
  <c r="I76" i="3"/>
  <c r="I96" i="3" s="1"/>
  <c r="K52" i="3"/>
  <c r="E37" i="3"/>
  <c r="H49" i="3"/>
  <c r="H54" i="3"/>
  <c r="E69" i="3"/>
  <c r="E89" i="3" s="1"/>
  <c r="G73" i="3"/>
  <c r="G93" i="3" s="1"/>
  <c r="J18" i="3"/>
  <c r="J17" i="3" s="1"/>
  <c r="J21" i="3" s="1"/>
  <c r="I49" i="3"/>
  <c r="E51" i="3"/>
  <c r="G76" i="3"/>
  <c r="G96" i="3" s="1"/>
  <c r="F73" i="3"/>
  <c r="F93" i="3" s="1"/>
  <c r="D49" i="3"/>
  <c r="M7" i="2"/>
  <c r="C16" i="3"/>
  <c r="C18" i="3" s="1"/>
  <c r="J76" i="3"/>
  <c r="J96" i="3" s="1"/>
  <c r="J71" i="3"/>
  <c r="J91" i="3" s="1"/>
  <c r="J69" i="3"/>
  <c r="J89" i="3" s="1"/>
  <c r="J75" i="3"/>
  <c r="J95" i="3" s="1"/>
  <c r="J70" i="3"/>
  <c r="J90" i="3" s="1"/>
  <c r="H70" i="3"/>
  <c r="H90" i="3" s="1"/>
  <c r="G70" i="3"/>
  <c r="G90" i="3" s="1"/>
  <c r="K37" i="3"/>
  <c r="K39" i="3"/>
  <c r="H39" i="3"/>
  <c r="F55" i="3"/>
  <c r="F49" i="3"/>
  <c r="F50" i="3"/>
  <c r="F53" i="3"/>
  <c r="F54" i="3"/>
  <c r="F60" i="3"/>
  <c r="E70" i="3"/>
  <c r="E90" i="3" s="1"/>
  <c r="L20" i="3"/>
  <c r="L18" i="3"/>
  <c r="L17" i="3" s="1"/>
  <c r="L21" i="3" s="1"/>
  <c r="D72" i="3"/>
  <c r="D92" i="3" s="1"/>
  <c r="D75" i="3"/>
  <c r="D95" i="3" s="1"/>
  <c r="D73" i="3"/>
  <c r="D93" i="3" s="1"/>
  <c r="D76" i="3"/>
  <c r="D96" i="3" s="1"/>
  <c r="D71" i="3"/>
  <c r="D91" i="3" s="1"/>
  <c r="J37" i="3"/>
  <c r="J39" i="3"/>
  <c r="E55" i="3"/>
  <c r="E49" i="3"/>
  <c r="E50" i="3"/>
  <c r="E53" i="3"/>
  <c r="E54" i="3"/>
  <c r="E60" i="3"/>
  <c r="E52" i="3"/>
  <c r="H20" i="3"/>
  <c r="H18" i="3"/>
  <c r="H17" i="3" s="1"/>
  <c r="H21" i="3" s="1"/>
  <c r="D70" i="3"/>
  <c r="D90" i="3" s="1"/>
  <c r="D20" i="3"/>
  <c r="D18" i="3"/>
  <c r="D17" i="3" s="1"/>
  <c r="J73" i="3"/>
  <c r="J93" i="3" s="1"/>
  <c r="G71" i="3"/>
  <c r="G91" i="3" s="1"/>
  <c r="E71" i="3"/>
  <c r="E91" i="3" s="1"/>
  <c r="L73" i="3"/>
  <c r="L93" i="3" s="1"/>
  <c r="L76" i="3"/>
  <c r="L96" i="3" s="1"/>
  <c r="L71" i="3"/>
  <c r="L91" i="3" s="1"/>
  <c r="L69" i="3"/>
  <c r="L89" i="3" s="1"/>
  <c r="L75" i="3"/>
  <c r="L95" i="3" s="1"/>
  <c r="L70" i="3"/>
  <c r="L90" i="3" s="1"/>
  <c r="K76" i="3"/>
  <c r="K96" i="3" s="1"/>
  <c r="K71" i="3"/>
  <c r="K91" i="3" s="1"/>
  <c r="K69" i="3"/>
  <c r="K89" i="3" s="1"/>
  <c r="K75" i="3"/>
  <c r="K95" i="3" s="1"/>
  <c r="K70" i="3"/>
  <c r="K90" i="3" s="1"/>
  <c r="G52" i="3"/>
  <c r="G49" i="3"/>
  <c r="G55" i="3"/>
  <c r="G50" i="3"/>
  <c r="G53" i="3"/>
  <c r="G54" i="3"/>
  <c r="G60" i="3"/>
  <c r="H71" i="3"/>
  <c r="H91" i="3" s="1"/>
  <c r="F56" i="3"/>
  <c r="E20" i="3"/>
  <c r="H69" i="3"/>
  <c r="H89" i="3" s="1"/>
  <c r="G69" i="3"/>
  <c r="G89" i="3" s="1"/>
  <c r="H76" i="3"/>
  <c r="H96" i="3" s="1"/>
  <c r="E76" i="3"/>
  <c r="E96" i="3" s="1"/>
  <c r="F76" i="3"/>
  <c r="F96" i="3" s="1"/>
  <c r="D55" i="3"/>
  <c r="D53" i="3"/>
  <c r="D56" i="3"/>
  <c r="D52" i="3"/>
  <c r="F52" i="3"/>
  <c r="L72" i="3"/>
  <c r="L92" i="3" s="1"/>
  <c r="L56" i="3"/>
  <c r="L54" i="3"/>
  <c r="L52" i="3"/>
  <c r="L55" i="3"/>
  <c r="L50" i="3"/>
  <c r="L49" i="3"/>
  <c r="L51" i="3"/>
  <c r="K72" i="3"/>
  <c r="K92" i="3" s="1"/>
  <c r="I73" i="3"/>
  <c r="I93" i="3" s="1"/>
  <c r="K49" i="3"/>
  <c r="K51" i="3"/>
  <c r="L39" i="3"/>
  <c r="I18" i="3"/>
  <c r="I17" i="3" s="1"/>
  <c r="I21" i="3" s="1"/>
  <c r="K56" i="3"/>
  <c r="J51" i="3"/>
  <c r="K73" i="3"/>
  <c r="K93" i="3" s="1"/>
  <c r="J56" i="3"/>
  <c r="I51" i="3"/>
  <c r="J60" i="3"/>
  <c r="I70" i="3"/>
  <c r="I90" i="3" s="1"/>
  <c r="K50" i="3"/>
  <c r="I69" i="3"/>
  <c r="I89" i="3" s="1"/>
  <c r="K55" i="3"/>
  <c r="J50" i="3"/>
  <c r="J55" i="3"/>
  <c r="I50" i="3"/>
  <c r="I55" i="3"/>
  <c r="H55" i="3"/>
  <c r="I71" i="3"/>
  <c r="I91" i="3" s="1"/>
  <c r="O7" i="2"/>
  <c r="L14" i="2"/>
  <c r="K42" i="2"/>
  <c r="N28" i="2"/>
  <c r="I28" i="2"/>
  <c r="O21" i="2"/>
  <c r="L56" i="2"/>
  <c r="J49" i="2"/>
  <c r="N35" i="2"/>
  <c r="K28" i="2"/>
  <c r="I21" i="2"/>
  <c r="K56" i="2"/>
  <c r="I49" i="2"/>
  <c r="N14" i="2"/>
  <c r="N42" i="2"/>
  <c r="M14" i="2"/>
  <c r="I42" i="2"/>
  <c r="I56" i="2"/>
  <c r="J21" i="2"/>
  <c r="F11" i="2"/>
  <c r="G11" i="2" s="1"/>
  <c r="M56" i="2"/>
  <c r="O42" i="2"/>
  <c r="J28" i="2"/>
  <c r="L7" i="2"/>
  <c r="J14" i="2"/>
  <c r="O56" i="2"/>
  <c r="N56" i="2"/>
  <c r="L49" i="2"/>
  <c r="J42" i="2"/>
  <c r="F9" i="2"/>
  <c r="G9" i="2" s="1"/>
  <c r="M35" i="2"/>
  <c r="L35" i="2"/>
  <c r="M28" i="2"/>
  <c r="F12" i="2"/>
  <c r="G12" i="2" s="1"/>
  <c r="L28" i="2"/>
  <c r="F13" i="2"/>
  <c r="N21" i="2"/>
  <c r="K49" i="2"/>
  <c r="M21" i="2"/>
  <c r="L21" i="2"/>
  <c r="J56" i="2"/>
  <c r="K21" i="2"/>
  <c r="O49" i="2"/>
  <c r="M42" i="2"/>
  <c r="K35" i="2"/>
  <c r="O28" i="2"/>
  <c r="N49" i="2"/>
  <c r="J35" i="2"/>
  <c r="M49" i="2"/>
  <c r="O14" i="2"/>
  <c r="K14" i="2"/>
  <c r="L42" i="2"/>
  <c r="O35" i="2"/>
  <c r="O39" i="1"/>
  <c r="D69" i="3"/>
  <c r="D89" i="3" s="1"/>
  <c r="H50" i="3"/>
  <c r="I8" i="2"/>
  <c r="K53" i="3"/>
  <c r="J7" i="2"/>
  <c r="I37" i="2"/>
  <c r="L74" i="3" l="1"/>
  <c r="L94" i="3" s="1"/>
  <c r="J74" i="3"/>
  <c r="J94" i="3" s="1"/>
  <c r="H74" i="3"/>
  <c r="H94" i="3" s="1"/>
  <c r="K74" i="3"/>
  <c r="K94" i="3" s="1"/>
  <c r="D74" i="3"/>
  <c r="D94" i="3" s="1"/>
  <c r="I74" i="3"/>
  <c r="I94" i="3" s="1"/>
  <c r="H10" i="2"/>
  <c r="G10" i="2"/>
  <c r="H13" i="2"/>
  <c r="G13" i="2"/>
  <c r="F8" i="2"/>
  <c r="G8" i="2" s="1"/>
  <c r="I7" i="2"/>
  <c r="H41" i="2"/>
  <c r="G41" i="2"/>
  <c r="H18" i="2"/>
  <c r="G18" i="2"/>
  <c r="H16" i="2"/>
  <c r="G16" i="2"/>
  <c r="H60" i="2"/>
  <c r="G60" i="2"/>
  <c r="H23" i="2"/>
  <c r="G23" i="2"/>
  <c r="H33" i="2"/>
  <c r="G33" i="2"/>
  <c r="H51" i="2"/>
  <c r="G51" i="2"/>
  <c r="H20" i="2"/>
  <c r="G20" i="2"/>
  <c r="H22" i="2"/>
  <c r="G22" i="2"/>
  <c r="H45" i="2"/>
  <c r="G45" i="2"/>
  <c r="H19" i="2"/>
  <c r="G19" i="2"/>
  <c r="H32" i="2"/>
  <c r="G32" i="2"/>
  <c r="H50" i="2"/>
  <c r="G50" i="2"/>
  <c r="H57" i="2"/>
  <c r="G57" i="2"/>
  <c r="H26" i="2"/>
  <c r="G26" i="2"/>
  <c r="H40" i="2"/>
  <c r="G40" i="2"/>
  <c r="H54" i="2"/>
  <c r="G54" i="2"/>
  <c r="H25" i="2"/>
  <c r="G25" i="2"/>
  <c r="H39" i="2"/>
  <c r="G39" i="2"/>
  <c r="H36" i="2"/>
  <c r="G36" i="2"/>
  <c r="H48" i="2"/>
  <c r="G48" i="2"/>
  <c r="H58" i="2"/>
  <c r="G58" i="2"/>
  <c r="H30" i="2"/>
  <c r="G30" i="2"/>
  <c r="H24" i="2"/>
  <c r="G24" i="2"/>
  <c r="H38" i="2"/>
  <c r="G38" i="2"/>
  <c r="H34" i="2"/>
  <c r="G34" i="2"/>
  <c r="H47" i="2"/>
  <c r="G47" i="2"/>
  <c r="H43" i="2"/>
  <c r="G43" i="2"/>
  <c r="H27" i="2"/>
  <c r="G27" i="2"/>
  <c r="H53" i="2"/>
  <c r="G53" i="2"/>
  <c r="F78" i="2"/>
  <c r="G78" i="2" s="1"/>
  <c r="G66" i="2"/>
  <c r="H17" i="2"/>
  <c r="G17" i="2"/>
  <c r="H52" i="2"/>
  <c r="G52" i="2"/>
  <c r="H46" i="2"/>
  <c r="G46" i="2"/>
  <c r="H59" i="2"/>
  <c r="G59" i="2"/>
  <c r="H31" i="2"/>
  <c r="G31" i="2"/>
  <c r="H44" i="2"/>
  <c r="G44" i="2"/>
  <c r="H15" i="2"/>
  <c r="G15" i="2"/>
  <c r="H62" i="2"/>
  <c r="G62" i="2"/>
  <c r="H61" i="2"/>
  <c r="G61" i="2"/>
  <c r="H55" i="2"/>
  <c r="G55" i="2"/>
  <c r="I14" i="2"/>
  <c r="D85" i="2"/>
  <c r="D86" i="2"/>
  <c r="D83" i="2"/>
  <c r="D84" i="2"/>
  <c r="E67" i="2"/>
  <c r="E88" i="2"/>
  <c r="E87" i="2"/>
  <c r="D88" i="2"/>
  <c r="D87" i="2"/>
  <c r="G36" i="3"/>
  <c r="L36" i="3"/>
  <c r="J36" i="3"/>
  <c r="E36" i="3"/>
  <c r="F36" i="3"/>
  <c r="I36" i="3"/>
  <c r="D67" i="2"/>
  <c r="K36" i="3"/>
  <c r="H36" i="3"/>
  <c r="D36" i="3"/>
  <c r="F28" i="2"/>
  <c r="H29" i="2"/>
  <c r="F42" i="2"/>
  <c r="F21" i="2"/>
  <c r="F49" i="2"/>
  <c r="F56" i="2"/>
  <c r="I35" i="2"/>
  <c r="F37" i="2"/>
  <c r="G37" i="2" s="1"/>
  <c r="F73" i="2"/>
  <c r="G73" i="2" s="1"/>
  <c r="H9" i="2"/>
  <c r="F74" i="2"/>
  <c r="G74" i="2" s="1"/>
  <c r="H11" i="2"/>
  <c r="F75" i="2"/>
  <c r="G75" i="2" s="1"/>
  <c r="H12" i="2"/>
  <c r="F76" i="2"/>
  <c r="G76" i="2" s="1"/>
  <c r="F77" i="2"/>
  <c r="F14" i="2"/>
  <c r="E65" i="2"/>
  <c r="G74" i="3"/>
  <c r="E74" i="3"/>
  <c r="F74" i="3"/>
  <c r="F94" i="3" s="1"/>
  <c r="C75" i="3"/>
  <c r="C95" i="3" s="1"/>
  <c r="C71" i="3"/>
  <c r="C91" i="3" s="1"/>
  <c r="C76" i="3"/>
  <c r="C96" i="3" s="1"/>
  <c r="H57" i="3"/>
  <c r="H59" i="3" s="1"/>
  <c r="H58" i="3" s="1"/>
  <c r="H62" i="3" s="1"/>
  <c r="C52" i="3"/>
  <c r="G57" i="3"/>
  <c r="G59" i="3" s="1"/>
  <c r="G58" i="3" s="1"/>
  <c r="G62" i="3" s="1"/>
  <c r="C51" i="3"/>
  <c r="J57" i="3"/>
  <c r="J61" i="3" s="1"/>
  <c r="C60" i="3"/>
  <c r="C56" i="3"/>
  <c r="C55" i="3"/>
  <c r="L57" i="3"/>
  <c r="L61" i="3" s="1"/>
  <c r="D57" i="3"/>
  <c r="D59" i="3" s="1"/>
  <c r="C54" i="3"/>
  <c r="C70" i="3"/>
  <c r="C90" i="3" s="1"/>
  <c r="E57" i="3"/>
  <c r="E59" i="3" s="1"/>
  <c r="E58" i="3" s="1"/>
  <c r="C73" i="3"/>
  <c r="C93" i="3" s="1"/>
  <c r="F57" i="3"/>
  <c r="F61" i="3" s="1"/>
  <c r="C53" i="3"/>
  <c r="I57" i="3"/>
  <c r="I59" i="3" s="1"/>
  <c r="I58" i="3" s="1"/>
  <c r="I62" i="3" s="1"/>
  <c r="C49" i="3"/>
  <c r="C72" i="3"/>
  <c r="C92" i="3" s="1"/>
  <c r="C39" i="3"/>
  <c r="C20" i="3"/>
  <c r="C17" i="3"/>
  <c r="C21" i="3" s="1"/>
  <c r="D21" i="3"/>
  <c r="J63" i="2"/>
  <c r="J67" i="2" s="1"/>
  <c r="K63" i="2"/>
  <c r="K67" i="2" s="1"/>
  <c r="O63" i="2"/>
  <c r="O67" i="2" s="1"/>
  <c r="M63" i="2"/>
  <c r="M67" i="2" s="1"/>
  <c r="N63" i="2"/>
  <c r="N67" i="2" s="1"/>
  <c r="L63" i="2"/>
  <c r="L67" i="2" s="1"/>
  <c r="K57" i="3"/>
  <c r="K61" i="3" s="1"/>
  <c r="C69" i="3"/>
  <c r="C89" i="3" s="1"/>
  <c r="C50" i="3"/>
  <c r="K77" i="3" l="1"/>
  <c r="K81" i="3" s="1"/>
  <c r="K101" i="3" s="1"/>
  <c r="H77" i="3"/>
  <c r="L77" i="3"/>
  <c r="J77" i="3"/>
  <c r="J79" i="3" s="1"/>
  <c r="D77" i="3"/>
  <c r="D97" i="3" s="1"/>
  <c r="I77" i="3"/>
  <c r="I79" i="3" s="1"/>
  <c r="F72" i="2"/>
  <c r="H72" i="2" s="1"/>
  <c r="H8" i="2"/>
  <c r="F7" i="2"/>
  <c r="G7" i="2" s="1"/>
  <c r="H78" i="2"/>
  <c r="H56" i="2"/>
  <c r="G56" i="2"/>
  <c r="H28" i="2"/>
  <c r="G28" i="2"/>
  <c r="H49" i="2"/>
  <c r="G49" i="2"/>
  <c r="H14" i="2"/>
  <c r="G14" i="2"/>
  <c r="H21" i="2"/>
  <c r="G21" i="2"/>
  <c r="H77" i="2"/>
  <c r="G77" i="2"/>
  <c r="H42" i="2"/>
  <c r="G42" i="2"/>
  <c r="H74" i="2"/>
  <c r="H76" i="2"/>
  <c r="H75" i="2"/>
  <c r="H73" i="2"/>
  <c r="E64" i="2"/>
  <c r="G64" i="2" s="1"/>
  <c r="D89" i="2"/>
  <c r="J78" i="3"/>
  <c r="J82" i="3" s="1"/>
  <c r="J99" i="3"/>
  <c r="I81" i="3"/>
  <c r="I101" i="3" s="1"/>
  <c r="I97" i="3"/>
  <c r="H81" i="3"/>
  <c r="H101" i="3" s="1"/>
  <c r="H97" i="3"/>
  <c r="J98" i="3"/>
  <c r="L79" i="3"/>
  <c r="L97" i="3"/>
  <c r="J81" i="3"/>
  <c r="J101" i="3" s="1"/>
  <c r="J97" i="3"/>
  <c r="C36" i="3"/>
  <c r="C40" i="3" s="1"/>
  <c r="F15" i="5" s="1"/>
  <c r="E77" i="3"/>
  <c r="E79" i="3" s="1"/>
  <c r="E94" i="3"/>
  <c r="G77" i="3"/>
  <c r="G97" i="3" s="1"/>
  <c r="G94" i="3"/>
  <c r="E40" i="3"/>
  <c r="J40" i="3"/>
  <c r="I40" i="3"/>
  <c r="L40" i="3"/>
  <c r="F40" i="3"/>
  <c r="G40" i="3"/>
  <c r="K40" i="3"/>
  <c r="H40" i="3"/>
  <c r="D40" i="3"/>
  <c r="H7" i="2"/>
  <c r="I63" i="2"/>
  <c r="I65" i="2" s="1"/>
  <c r="H37" i="2"/>
  <c r="F35" i="2"/>
  <c r="C74" i="3"/>
  <c r="C94" i="3" s="1"/>
  <c r="G61" i="3"/>
  <c r="H79" i="3"/>
  <c r="F77" i="3"/>
  <c r="H61" i="3"/>
  <c r="D61" i="3"/>
  <c r="J59" i="3"/>
  <c r="J58" i="3" s="1"/>
  <c r="J62" i="3" s="1"/>
  <c r="N65" i="2"/>
  <c r="N64" i="2" s="1"/>
  <c r="N68" i="2" s="1"/>
  <c r="F59" i="3"/>
  <c r="F58" i="3" s="1"/>
  <c r="F62" i="3" s="1"/>
  <c r="I61" i="3"/>
  <c r="L81" i="3"/>
  <c r="L101" i="3" s="1"/>
  <c r="L59" i="3"/>
  <c r="L58" i="3" s="1"/>
  <c r="L62" i="3" s="1"/>
  <c r="E62" i="3"/>
  <c r="O65" i="2"/>
  <c r="O64" i="2" s="1"/>
  <c r="O68" i="2" s="1"/>
  <c r="E61" i="3"/>
  <c r="J65" i="2"/>
  <c r="J64" i="2" s="1"/>
  <c r="J68" i="2" s="1"/>
  <c r="L65" i="2"/>
  <c r="L64" i="2" s="1"/>
  <c r="L68" i="2" s="1"/>
  <c r="M65" i="2"/>
  <c r="M64" i="2" s="1"/>
  <c r="M68" i="2" s="1"/>
  <c r="K65" i="2"/>
  <c r="K64" i="2" s="1"/>
  <c r="K68" i="2" s="1"/>
  <c r="C57" i="3"/>
  <c r="C61" i="3" s="1"/>
  <c r="K59" i="3"/>
  <c r="K58" i="3" s="1"/>
  <c r="K62" i="3" s="1"/>
  <c r="D58" i="3"/>
  <c r="K79" i="3" l="1"/>
  <c r="K97" i="3"/>
  <c r="D81" i="3"/>
  <c r="D101" i="3" s="1"/>
  <c r="D79" i="3"/>
  <c r="D99" i="3" s="1"/>
  <c r="G72" i="2"/>
  <c r="H35" i="2"/>
  <c r="G35" i="2"/>
  <c r="J102" i="3"/>
  <c r="G81" i="3"/>
  <c r="G101" i="3" s="1"/>
  <c r="G79" i="3"/>
  <c r="E68" i="2"/>
  <c r="H64" i="2"/>
  <c r="F81" i="3"/>
  <c r="F101" i="3" s="1"/>
  <c r="F97" i="3"/>
  <c r="E81" i="3"/>
  <c r="E101" i="3" s="1"/>
  <c r="E97" i="3"/>
  <c r="E78" i="3"/>
  <c r="E99" i="3"/>
  <c r="K78" i="3"/>
  <c r="K99" i="3"/>
  <c r="G78" i="3"/>
  <c r="G99" i="3"/>
  <c r="L78" i="3"/>
  <c r="L99" i="3"/>
  <c r="H78" i="3"/>
  <c r="H99" i="3"/>
  <c r="I78" i="3"/>
  <c r="I99" i="3"/>
  <c r="I67" i="2"/>
  <c r="I64" i="2"/>
  <c r="I68" i="2" s="1"/>
  <c r="F65" i="2"/>
  <c r="F63" i="2"/>
  <c r="G63" i="2" s="1"/>
  <c r="F79" i="3"/>
  <c r="C77" i="3"/>
  <c r="C59" i="3"/>
  <c r="C79" i="3"/>
  <c r="C99" i="3" s="1"/>
  <c r="D78" i="3"/>
  <c r="D98" i="3" s="1"/>
  <c r="C58" i="3"/>
  <c r="C62" i="3" s="1"/>
  <c r="D62" i="3"/>
  <c r="H65" i="2" l="1"/>
  <c r="G65" i="2"/>
  <c r="E85" i="2"/>
  <c r="E86" i="2"/>
  <c r="E84" i="2"/>
  <c r="E83" i="2"/>
  <c r="F88" i="2"/>
  <c r="F87" i="2"/>
  <c r="E89" i="2"/>
  <c r="I82" i="3"/>
  <c r="I102" i="3" s="1"/>
  <c r="I98" i="3"/>
  <c r="E82" i="3"/>
  <c r="E102" i="3" s="1"/>
  <c r="E98" i="3"/>
  <c r="G82" i="3"/>
  <c r="G102" i="3" s="1"/>
  <c r="G98" i="3"/>
  <c r="C81" i="3"/>
  <c r="C101" i="3" s="1"/>
  <c r="C97" i="3"/>
  <c r="H82" i="3"/>
  <c r="H102" i="3" s="1"/>
  <c r="H98" i="3"/>
  <c r="F78" i="3"/>
  <c r="C78" i="3" s="1"/>
  <c r="F99" i="3"/>
  <c r="L98" i="3"/>
  <c r="L82" i="3"/>
  <c r="L102" i="3" s="1"/>
  <c r="K82" i="3"/>
  <c r="K102" i="3" s="1"/>
  <c r="K98" i="3"/>
  <c r="F67" i="2"/>
  <c r="H63" i="2"/>
  <c r="F68" i="2"/>
  <c r="G68" i="2" s="1"/>
  <c r="D82" i="3"/>
  <c r="D102" i="3" s="1"/>
  <c r="H67" i="2" l="1"/>
  <c r="G67" i="2"/>
  <c r="F83" i="2"/>
  <c r="F84" i="2"/>
  <c r="F85" i="2"/>
  <c r="F86" i="2"/>
  <c r="F89" i="2"/>
  <c r="C82" i="3"/>
  <c r="E16" i="5" s="1"/>
  <c r="C98" i="3"/>
  <c r="F82" i="3"/>
  <c r="F102" i="3" s="1"/>
  <c r="F98" i="3"/>
  <c r="H68" i="2"/>
  <c r="E17" i="5" l="1"/>
  <c r="F16" i="5"/>
  <c r="C102" i="3"/>
</calcChain>
</file>

<file path=xl/sharedStrings.xml><?xml version="1.0" encoding="utf-8"?>
<sst xmlns="http://schemas.openxmlformats.org/spreadsheetml/2006/main" count="233" uniqueCount="139">
  <si>
    <t>ВК</t>
  </si>
  <si>
    <t>П1</t>
  </si>
  <si>
    <t>П2</t>
  </si>
  <si>
    <t>П3</t>
  </si>
  <si>
    <t>П4</t>
  </si>
  <si>
    <t>П5</t>
  </si>
  <si>
    <t>П6</t>
  </si>
  <si>
    <t>A</t>
  </si>
  <si>
    <t>B</t>
  </si>
  <si>
    <t>C</t>
  </si>
  <si>
    <t>D</t>
  </si>
  <si>
    <t>E</t>
  </si>
  <si>
    <t>F</t>
  </si>
  <si>
    <t>G</t>
  </si>
  <si>
    <t>G1</t>
  </si>
  <si>
    <t>G2</t>
  </si>
  <si>
    <t>WP8</t>
  </si>
  <si>
    <t>ESTIMATED APPROVED INITIAL BUDGET</t>
  </si>
  <si>
    <t xml:space="preserve"> </t>
  </si>
  <si>
    <t>D &amp; E</t>
  </si>
  <si>
    <t>*</t>
  </si>
  <si>
    <t>%</t>
  </si>
  <si>
    <t>(Write the WP# above)</t>
  </si>
  <si>
    <t>Бюджетна модификация:</t>
  </si>
  <si>
    <t>РП1</t>
  </si>
  <si>
    <t>РП2</t>
  </si>
  <si>
    <t>РП3</t>
  </si>
  <si>
    <t>РП4</t>
  </si>
  <si>
    <t>РП5</t>
  </si>
  <si>
    <t>РП6</t>
  </si>
  <si>
    <t>РП7</t>
  </si>
  <si>
    <t>РП8</t>
  </si>
  <si>
    <t>[Въведете име на работен пакет 1]</t>
  </si>
  <si>
    <t>[Въведете име на работен пакет 2]</t>
  </si>
  <si>
    <t>[Въведете име на работен пакет 3]</t>
  </si>
  <si>
    <t>[Въведете име на работен пакет 4]</t>
  </si>
  <si>
    <t>[Въведете име на работен пакет 5 - ако е приложимо]</t>
  </si>
  <si>
    <t>[Въведете име на работен пакет 6 - ако е приложимо]</t>
  </si>
  <si>
    <t>[Въведете име на работен пакет 7 - ако е приложимо]</t>
  </si>
  <si>
    <t>[Въведете име на работен пакет 8 - ако е приложимо]</t>
  </si>
  <si>
    <t>Непреки разходи</t>
  </si>
  <si>
    <t>Административни разходи (10%)</t>
  </si>
  <si>
    <t>Разходи за изграждане на организационен капацитет и развитие (до 15%)</t>
  </si>
  <si>
    <t>Съотношение G2/Преки разходи</t>
  </si>
  <si>
    <t>ОБЩО РАЗХОДИ</t>
  </si>
  <si>
    <t>Абревиатура П1</t>
  </si>
  <si>
    <t>Абревиатура П2</t>
  </si>
  <si>
    <t>Абревиатура П3</t>
  </si>
  <si>
    <t>Абревиатура П4</t>
  </si>
  <si>
    <t>Абревиатура П5</t>
  </si>
  <si>
    <t>Абревиатура П6</t>
  </si>
  <si>
    <t>Абревиатура П7</t>
  </si>
  <si>
    <t>Абревиатура П8</t>
  </si>
  <si>
    <t>Да</t>
  </si>
  <si>
    <t>Не</t>
  </si>
  <si>
    <r>
      <t xml:space="preserve">ОДОБРЕН АКТУАЛИЗИРАН БЮДЖЕТ </t>
    </r>
    <r>
      <rPr>
        <b/>
        <sz val="12"/>
        <color rgb="FFFF0000"/>
        <rFont val="Arial"/>
        <family val="2"/>
        <charset val="204"/>
      </rPr>
      <t>(в случай, че има бюджетна модификация, одобрена от ПО)</t>
    </r>
  </si>
  <si>
    <t>Общo  Консорциум</t>
  </si>
  <si>
    <t>ВБ</t>
  </si>
  <si>
    <t>Абревиатура ВБ</t>
  </si>
  <si>
    <t>П7</t>
  </si>
  <si>
    <t>П8</t>
  </si>
  <si>
    <t>От</t>
  </si>
  <si>
    <t>от:</t>
  </si>
  <si>
    <t>до:</t>
  </si>
  <si>
    <t>(Напишете номера на отчетния период!)</t>
  </si>
  <si>
    <t>ПРЕКИ РАЗХОДИ</t>
  </si>
  <si>
    <t>(актуална дата!)</t>
  </si>
  <si>
    <t>Към дата</t>
  </si>
  <si>
    <t>Дял към дата (%)</t>
  </si>
  <si>
    <t>Разходи за персонал</t>
  </si>
  <si>
    <t>Разходи за материали и консумативи</t>
  </si>
  <si>
    <t>Разходи за пътуване, настаняване и престой</t>
  </si>
  <si>
    <t>Инвестиционни разходи</t>
  </si>
  <si>
    <t>Разходи за малки строително-ремонтни дейности</t>
  </si>
  <si>
    <t>Разходи за външни услуги и експертиза</t>
  </si>
  <si>
    <t>РАЗБИВКА</t>
  </si>
  <si>
    <t>По вид разход</t>
  </si>
  <si>
    <t>Разходи за изграждане и развитие на организационния капацитет</t>
  </si>
  <si>
    <t>Комуникация и разпространение</t>
  </si>
  <si>
    <t>обюо разходи (актуализиран бюджет)</t>
  </si>
  <si>
    <t>общо разходи (одобрен прогнозен бюджет)</t>
  </si>
  <si>
    <t>Общо разходи по проекта      (с натрупване)</t>
  </si>
  <si>
    <t>Общо оставащо         (с натрупване)</t>
  </si>
  <si>
    <t>Дял към дата</t>
  </si>
  <si>
    <t>Проверка на съотношения</t>
  </si>
  <si>
    <t>Общи разходи по проекта       (с натрупване)</t>
  </si>
  <si>
    <t>Оставащи от бюджета</t>
  </si>
  <si>
    <t>С2 2025</t>
  </si>
  <si>
    <t>С1 2026</t>
  </si>
  <si>
    <t>С2 2026</t>
  </si>
  <si>
    <t>С1 2027</t>
  </si>
  <si>
    <t>С2 2027</t>
  </si>
  <si>
    <t>С1 2028</t>
  </si>
  <si>
    <t>С2 2028</t>
  </si>
  <si>
    <t>Отчетни периоди:</t>
  </si>
  <si>
    <t>Период на отчитане:</t>
  </si>
  <si>
    <t>Получено финансиране</t>
  </si>
  <si>
    <t>Списък на получените плащания от водещия бенефициер</t>
  </si>
  <si>
    <t>Дата на превод</t>
  </si>
  <si>
    <t>Сума в CHF</t>
  </si>
  <si>
    <t>Общо получено финансиране спрямо действителните разходи</t>
  </si>
  <si>
    <t>Пояснение</t>
  </si>
  <si>
    <t>Действителни разходи</t>
  </si>
  <si>
    <t>Баланс</t>
  </si>
  <si>
    <t>% Получено финансиране спрямо общия бюджет</t>
  </si>
  <si>
    <t>% Действителни разходи спрямо получено финансиране</t>
  </si>
  <si>
    <t>1во плащане</t>
  </si>
  <si>
    <t>2ро плащане</t>
  </si>
  <si>
    <t>3то плащане</t>
  </si>
  <si>
    <t>4то плащане</t>
  </si>
  <si>
    <t>5то плащане</t>
  </si>
  <si>
    <t>6то плащане</t>
  </si>
  <si>
    <t>Отчет за разходите</t>
  </si>
  <si>
    <t>Отчетен период</t>
  </si>
  <si>
    <t>РП №</t>
  </si>
  <si>
    <t>Бенефициер (абревиатура)</t>
  </si>
  <si>
    <t>Категория разход</t>
  </si>
  <si>
    <t>Вътрешен номер на разхода</t>
  </si>
  <si>
    <t xml:space="preserve">Описание на разхода                                                                      </t>
  </si>
  <si>
    <t>Име контрагент</t>
  </si>
  <si>
    <t>Дата на документ</t>
  </si>
  <si>
    <t>Номер на документ</t>
  </si>
  <si>
    <t>Дата на плащане</t>
  </si>
  <si>
    <r>
      <t>Валута</t>
    </r>
    <r>
      <rPr>
        <sz val="10"/>
        <color theme="1"/>
        <rFont val="Arial"/>
        <family val="2"/>
        <charset val="204"/>
      </rPr>
      <t xml:space="preserve"> (три-буквен код)</t>
    </r>
  </si>
  <si>
    <t>Общо (валута)</t>
  </si>
  <si>
    <t>Общо разходи:</t>
  </si>
  <si>
    <t>добавете редове колкото е необходимо, над този текст.</t>
  </si>
  <si>
    <t>Забележка: Ако отчитате непреки разходи за изграждане и развитие на организационен капацитет, моля, поставете "G2" в колоната „Категория разход“.</t>
  </si>
  <si>
    <t>Общо (EUR)</t>
  </si>
  <si>
    <t>За конвертиране на чуждестранната валута в евро се използва официалният валутен курс на Българската народна банка в деня на разхода.</t>
  </si>
  <si>
    <t>Обменен курс към EUR*</t>
  </si>
  <si>
    <t>Сума в EUR</t>
  </si>
  <si>
    <t>Общ швейцарски принос</t>
  </si>
  <si>
    <t>Отчетени суми по работни пакети и категории разходи (в EUR)</t>
  </si>
  <si>
    <t>Прогнозен одобрен бюджет на проекта по работни пакети (РП) и партньори (в EUR)</t>
  </si>
  <si>
    <t>Отчет по РП и партньори (за отчетния период, в EUR)</t>
  </si>
  <si>
    <t>Отчет по РП и партньори (кумулативен, в EUR)</t>
  </si>
  <si>
    <t>Одобрен бюджет към датата на отчета</t>
  </si>
  <si>
    <r>
      <t xml:space="preserve">Актуализиран бюджет </t>
    </r>
    <r>
      <rPr>
        <sz val="11"/>
        <color theme="1"/>
        <rFont val="Arial"/>
        <family val="2"/>
        <charset val="204"/>
      </rPr>
      <t>(ако няма промяна се копират стойностите от колона 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</si>
</sst>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)\ _B_G_N_ ;_ * \(#,##0.00\)\ _B_G_N_ ;_ * &quot;-&quot;??_)\ _B_G_N_ ;_ @_ "/>
    <numFmt numFmtId="165" formatCode="_-* #,##0.00\ _л_в_._-;\-* #,##0.00\ _л_в_._-;_-* &quot;-&quot;??\ _л_в_._-;_-@_-"/>
    <numFmt numFmtId="166" formatCode="dd/mm/yy"/>
    <numFmt numFmtId="167" formatCode="#,##0.00\ _л_в_.;[Red]#,##0.00\ _л_в_."/>
  </numFmts>
  <fonts count="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Arial"/>
      <family val="2"/>
    </font>
    <font>
      <sz val="11"/>
      <color theme="1"/>
      <name val="Calibri"/>
      <family val="2"/>
      <charset val="186"/>
      <scheme val="minor"/>
    </font>
    <font>
      <b/>
      <sz val="10"/>
      <color theme="1" tint="4.9989318521683403E-2"/>
      <name val="Arial"/>
      <family val="2"/>
      <charset val="204"/>
    </font>
    <font>
      <sz val="10"/>
      <name val="Arial"/>
      <family val="2"/>
    </font>
    <font>
      <sz val="10"/>
      <color theme="1" tint="4.9989318521683403E-2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 tint="4.9989318521683403E-2"/>
      <name val="Arial"/>
      <family val="2"/>
      <charset val="204"/>
    </font>
    <font>
      <sz val="10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i/>
      <sz val="10"/>
      <color theme="1" tint="4.9989318521683403E-2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theme="1" tint="4.9989318521683403E-2"/>
      <name val="Arial"/>
      <family val="2"/>
      <charset val="204"/>
    </font>
    <font>
      <sz val="11"/>
      <color theme="0"/>
      <name val="Arial"/>
      <family val="2"/>
      <charset val="204"/>
    </font>
    <font>
      <b/>
      <sz val="11"/>
      <color theme="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name val="Arial"/>
      <family val="2"/>
    </font>
    <font>
      <b/>
      <sz val="11"/>
      <color rgb="FFC00000"/>
      <name val="Arial"/>
      <family val="2"/>
      <charset val="204"/>
    </font>
    <font>
      <sz val="11"/>
      <color rgb="FFC00000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rgb="FFDF0B38"/>
      <name val="Arial"/>
      <family val="2"/>
      <charset val="204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i/>
      <sz val="11"/>
      <color theme="1"/>
      <name val="Arial"/>
      <family val="2"/>
    </font>
    <font>
      <sz val="11"/>
      <color theme="1" tint="0.1499984740745262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b/>
      <sz val="20"/>
      <color theme="1"/>
      <name val="Arial"/>
      <family val="2"/>
    </font>
    <font>
      <b/>
      <sz val="2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20"/>
      <color theme="1"/>
      <name val="Arial"/>
      <family val="2"/>
      <charset val="204"/>
    </font>
    <font>
      <b/>
      <sz val="18"/>
      <name val="Arial"/>
      <family val="2"/>
    </font>
    <font>
      <i/>
      <sz val="11"/>
      <color theme="1" tint="4.9989318521683403E-2"/>
      <name val="Arial"/>
      <family val="2"/>
      <charset val="204"/>
    </font>
    <font>
      <sz val="12"/>
      <color rgb="FFC00000"/>
      <name val="Arial"/>
      <family val="2"/>
    </font>
    <font>
      <sz val="12"/>
      <color rgb="FFC00000"/>
      <name val="Arial"/>
      <family val="2"/>
      <charset val="204"/>
    </font>
    <font>
      <b/>
      <sz val="12"/>
      <color rgb="FFC00000"/>
      <name val="Arial"/>
      <family val="2"/>
      <charset val="204"/>
    </font>
    <font>
      <b/>
      <sz val="13"/>
      <color theme="1"/>
      <name val="Arial"/>
      <family val="2"/>
      <charset val="204"/>
    </font>
    <font>
      <sz val="16"/>
      <name val="Arial"/>
      <family val="2"/>
    </font>
    <font>
      <sz val="11"/>
      <color theme="0" tint="-0.14999847407452621"/>
      <name val="Arial"/>
      <family val="2"/>
    </font>
    <font>
      <b/>
      <sz val="11"/>
      <color theme="0"/>
      <name val="Arial"/>
      <family val="2"/>
    </font>
    <font>
      <sz val="12"/>
      <name val="Helv"/>
      <family val="2"/>
    </font>
    <font>
      <sz val="11"/>
      <color theme="0"/>
      <name val="Arial"/>
      <family val="2"/>
    </font>
    <font>
      <sz val="11"/>
      <color theme="0" tint="-0.499984740745262"/>
      <name val="Arial"/>
      <family val="2"/>
    </font>
    <font>
      <sz val="12"/>
      <color theme="0"/>
      <name val="Arial"/>
      <family val="2"/>
      <charset val="204"/>
    </font>
    <font>
      <sz val="12"/>
      <color theme="0" tint="-0.14999847407452621"/>
      <name val="Arial"/>
      <family val="2"/>
      <charset val="204"/>
    </font>
    <font>
      <sz val="11"/>
      <color theme="0" tint="-0.14999847407452621"/>
      <name val="Arial"/>
      <family val="2"/>
      <charset val="204"/>
    </font>
    <font>
      <i/>
      <sz val="11"/>
      <color theme="1" tint="4.9989318521683403E-2"/>
      <name val="Arial"/>
      <family val="2"/>
    </font>
    <font>
      <i/>
      <sz val="10"/>
      <color theme="1" tint="4.9989318521683403E-2"/>
      <name val="Arial"/>
      <family val="2"/>
    </font>
    <font>
      <sz val="12"/>
      <color theme="0"/>
      <name val="Arial"/>
      <family val="2"/>
    </font>
    <font>
      <sz val="12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rgb="FFFFFFFF"/>
      <name val="Arial"/>
      <family val="2"/>
    </font>
    <font>
      <sz val="1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4"/>
      <color rgb="FFFFFFFF"/>
      <name val="Arial"/>
      <family val="2"/>
      <charset val="204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2"/>
      <color rgb="FFFF0000"/>
      <name val="Arial"/>
      <family val="2"/>
    </font>
    <font>
      <sz val="11"/>
      <color rgb="FFFF0000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2"/>
      <color rgb="FFFF0000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3F2F6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FF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1" tint="0.499984740745262"/>
        <bgColor rgb="FF333333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5" fillId="0" borderId="0"/>
  </cellStyleXfs>
  <cellXfs count="498">
    <xf numFmtId="0" fontId="0" fillId="0" borderId="0" xfId="0"/>
    <xf numFmtId="0" fontId="0" fillId="0" borderId="0" xfId="0" applyAlignment="1">
      <alignment vertical="top"/>
    </xf>
    <xf numFmtId="0" fontId="4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0" fillId="0" borderId="0" xfId="0" applyFont="1"/>
    <xf numFmtId="0" fontId="8" fillId="2" borderId="2" xfId="0" applyFont="1" applyFill="1" applyBorder="1"/>
    <xf numFmtId="164" fontId="8" fillId="2" borderId="6" xfId="0" applyNumberFormat="1" applyFont="1" applyFill="1" applyBorder="1"/>
    <xf numFmtId="0" fontId="12" fillId="0" borderId="0" xfId="0" applyFont="1"/>
    <xf numFmtId="164" fontId="8" fillId="2" borderId="12" xfId="0" applyNumberFormat="1" applyFont="1" applyFill="1" applyBorder="1"/>
    <xf numFmtId="0" fontId="12" fillId="0" borderId="0" xfId="0" applyFont="1" applyAlignment="1">
      <alignment vertical="center"/>
    </xf>
    <xf numFmtId="0" fontId="16" fillId="4" borderId="13" xfId="3" applyFont="1" applyFill="1" applyBorder="1" applyAlignment="1">
      <alignment horizontal="center" vertical="center" wrapText="1" shrinkToFit="1"/>
    </xf>
    <xf numFmtId="0" fontId="16" fillId="4" borderId="14" xfId="3" applyFont="1" applyFill="1" applyBorder="1" applyAlignment="1">
      <alignment horizontal="center" vertical="center" wrapText="1" shrinkToFit="1"/>
    </xf>
    <xf numFmtId="0" fontId="17" fillId="2" borderId="13" xfId="0" applyFont="1" applyFill="1" applyBorder="1" applyAlignment="1">
      <alignment vertical="center"/>
    </xf>
    <xf numFmtId="43" fontId="17" fillId="2" borderId="4" xfId="0" applyNumberFormat="1" applyFont="1" applyFill="1" applyBorder="1"/>
    <xf numFmtId="43" fontId="17" fillId="2" borderId="10" xfId="0" applyNumberFormat="1" applyFont="1" applyFill="1" applyBorder="1"/>
    <xf numFmtId="0" fontId="18" fillId="0" borderId="0" xfId="0" applyFont="1"/>
    <xf numFmtId="0" fontId="18" fillId="3" borderId="13" xfId="0" applyFont="1" applyFill="1" applyBorder="1"/>
    <xf numFmtId="0" fontId="12" fillId="3" borderId="0" xfId="0" applyFont="1" applyFill="1"/>
    <xf numFmtId="43" fontId="19" fillId="3" borderId="15" xfId="0" applyNumberFormat="1" applyFont="1" applyFill="1" applyBorder="1"/>
    <xf numFmtId="0" fontId="17" fillId="0" borderId="0" xfId="0" applyFont="1"/>
    <xf numFmtId="0" fontId="20" fillId="0" borderId="0" xfId="0" applyFont="1"/>
    <xf numFmtId="0" fontId="18" fillId="3" borderId="0" xfId="0" applyFont="1" applyFill="1"/>
    <xf numFmtId="0" fontId="21" fillId="0" borderId="0" xfId="0" applyFont="1"/>
    <xf numFmtId="0" fontId="18" fillId="3" borderId="7" xfId="0" applyFont="1" applyFill="1" applyBorder="1"/>
    <xf numFmtId="0" fontId="12" fillId="3" borderId="8" xfId="0" applyFont="1" applyFill="1" applyBorder="1"/>
    <xf numFmtId="0" fontId="17" fillId="2" borderId="10" xfId="0" applyFont="1" applyFill="1" applyBorder="1" applyAlignment="1">
      <alignment vertical="center"/>
    </xf>
    <xf numFmtId="0" fontId="16" fillId="4" borderId="10" xfId="0" applyFont="1" applyFill="1" applyBorder="1"/>
    <xf numFmtId="0" fontId="16" fillId="4" borderId="11" xfId="0" applyFont="1" applyFill="1" applyBorder="1"/>
    <xf numFmtId="43" fontId="16" fillId="4" borderId="4" xfId="0" applyNumberFormat="1" applyFont="1" applyFill="1" applyBorder="1"/>
    <xf numFmtId="0" fontId="13" fillId="3" borderId="13" xfId="0" applyFont="1" applyFill="1" applyBorder="1"/>
    <xf numFmtId="0" fontId="13" fillId="3" borderId="0" xfId="0" applyFont="1" applyFill="1"/>
    <xf numFmtId="43" fontId="13" fillId="3" borderId="13" xfId="0" applyNumberFormat="1" applyFont="1" applyFill="1" applyBorder="1"/>
    <xf numFmtId="0" fontId="13" fillId="0" borderId="0" xfId="0" applyFont="1"/>
    <xf numFmtId="0" fontId="12" fillId="3" borderId="13" xfId="0" applyFont="1" applyFill="1" applyBorder="1"/>
    <xf numFmtId="43" fontId="12" fillId="3" borderId="13" xfId="0" applyNumberFormat="1" applyFont="1" applyFill="1" applyBorder="1"/>
    <xf numFmtId="0" fontId="12" fillId="3" borderId="7" xfId="0" applyFont="1" applyFill="1" applyBorder="1"/>
    <xf numFmtId="0" fontId="12" fillId="4" borderId="10" xfId="0" applyFont="1" applyFill="1" applyBorder="1"/>
    <xf numFmtId="9" fontId="15" fillId="4" borderId="4" xfId="1" applyFont="1" applyFill="1" applyBorder="1" applyAlignment="1">
      <alignment vertical="center"/>
    </xf>
    <xf numFmtId="0" fontId="16" fillId="4" borderId="7" xfId="0" applyFont="1" applyFill="1" applyBorder="1"/>
    <xf numFmtId="0" fontId="16" fillId="4" borderId="8" xfId="0" applyFont="1" applyFill="1" applyBorder="1"/>
    <xf numFmtId="43" fontId="16" fillId="4" borderId="3" xfId="0" applyNumberFormat="1" applyFont="1" applyFill="1" applyBorder="1"/>
    <xf numFmtId="43" fontId="17" fillId="2" borderId="15" xfId="0" applyNumberFormat="1" applyFont="1" applyFill="1" applyBorder="1"/>
    <xf numFmtId="0" fontId="16" fillId="4" borderId="13" xfId="0" applyFont="1" applyFill="1" applyBorder="1"/>
    <xf numFmtId="0" fontId="13" fillId="3" borderId="10" xfId="0" applyFont="1" applyFill="1" applyBorder="1"/>
    <xf numFmtId="164" fontId="24" fillId="3" borderId="13" xfId="0" applyNumberFormat="1" applyFont="1" applyFill="1" applyBorder="1"/>
    <xf numFmtId="164" fontId="24" fillId="3" borderId="14" xfId="0" applyNumberFormat="1" applyFont="1" applyFill="1" applyBorder="1"/>
    <xf numFmtId="164" fontId="12" fillId="3" borderId="13" xfId="0" applyNumberFormat="1" applyFont="1" applyFill="1" applyBorder="1"/>
    <xf numFmtId="164" fontId="12" fillId="3" borderId="7" xfId="0" applyNumberFormat="1" applyFont="1" applyFill="1" applyBorder="1"/>
    <xf numFmtId="0" fontId="12" fillId="4" borderId="13" xfId="0" applyFont="1" applyFill="1" applyBorder="1"/>
    <xf numFmtId="10" fontId="15" fillId="4" borderId="4" xfId="1" applyNumberFormat="1" applyFont="1" applyFill="1" applyBorder="1" applyAlignment="1">
      <alignment horizontal="center" vertical="center"/>
    </xf>
    <xf numFmtId="10" fontId="15" fillId="4" borderId="10" xfId="1" applyNumberFormat="1" applyFont="1" applyFill="1" applyBorder="1" applyAlignment="1">
      <alignment horizontal="center" vertical="center"/>
    </xf>
    <xf numFmtId="10" fontId="15" fillId="4" borderId="11" xfId="1" applyNumberFormat="1" applyFont="1" applyFill="1" applyBorder="1" applyAlignment="1">
      <alignment horizontal="center" vertical="center"/>
    </xf>
    <xf numFmtId="10" fontId="15" fillId="4" borderId="12" xfId="1" applyNumberFormat="1" applyFont="1" applyFill="1" applyBorder="1" applyAlignment="1">
      <alignment horizontal="center" vertical="center"/>
    </xf>
    <xf numFmtId="164" fontId="16" fillId="4" borderId="8" xfId="0" applyNumberFormat="1" applyFont="1" applyFill="1" applyBorder="1"/>
    <xf numFmtId="164" fontId="16" fillId="4" borderId="7" xfId="0" applyNumberFormat="1" applyFont="1" applyFill="1" applyBorder="1"/>
    <xf numFmtId="164" fontId="16" fillId="4" borderId="9" xfId="0" applyNumberFormat="1" applyFont="1" applyFill="1" applyBorder="1"/>
    <xf numFmtId="164" fontId="17" fillId="3" borderId="13" xfId="0" applyNumberFormat="1" applyFont="1" applyFill="1" applyBorder="1"/>
    <xf numFmtId="165" fontId="17" fillId="3" borderId="14" xfId="0" applyNumberFormat="1" applyFont="1" applyFill="1" applyBorder="1"/>
    <xf numFmtId="165" fontId="16" fillId="4" borderId="8" xfId="0" applyNumberFormat="1" applyFont="1" applyFill="1" applyBorder="1"/>
    <xf numFmtId="165" fontId="16" fillId="4" borderId="9" xfId="0" applyNumberFormat="1" applyFont="1" applyFill="1" applyBorder="1"/>
    <xf numFmtId="0" fontId="17" fillId="3" borderId="0" xfId="0" applyFont="1" applyFill="1" applyAlignment="1" applyProtection="1">
      <alignment vertical="center"/>
      <protection locked="0"/>
    </xf>
    <xf numFmtId="0" fontId="16" fillId="4" borderId="0" xfId="0" applyFont="1" applyFill="1"/>
    <xf numFmtId="0" fontId="13" fillId="3" borderId="11" xfId="0" applyFont="1" applyFill="1" applyBorder="1"/>
    <xf numFmtId="0" fontId="15" fillId="4" borderId="0" xfId="0" applyFont="1" applyFill="1" applyAlignment="1">
      <alignment vertical="center" wrapText="1"/>
    </xf>
    <xf numFmtId="164" fontId="24" fillId="3" borderId="0" xfId="0" applyNumberFormat="1" applyFont="1" applyFill="1"/>
    <xf numFmtId="164" fontId="12" fillId="3" borderId="4" xfId="0" applyNumberFormat="1" applyFont="1" applyFill="1" applyBorder="1"/>
    <xf numFmtId="164" fontId="12" fillId="3" borderId="15" xfId="0" applyNumberFormat="1" applyFont="1" applyFill="1" applyBorder="1"/>
    <xf numFmtId="164" fontId="12" fillId="3" borderId="3" xfId="0" applyNumberFormat="1" applyFont="1" applyFill="1" applyBorder="1"/>
    <xf numFmtId="164" fontId="16" fillId="4" borderId="3" xfId="0" applyNumberFormat="1" applyFont="1" applyFill="1" applyBorder="1"/>
    <xf numFmtId="0" fontId="12" fillId="2" borderId="0" xfId="0" applyFont="1" applyFill="1"/>
    <xf numFmtId="0" fontId="10" fillId="3" borderId="0" xfId="0" applyFont="1" applyFill="1"/>
    <xf numFmtId="0" fontId="29" fillId="0" borderId="0" xfId="0" applyFont="1"/>
    <xf numFmtId="0" fontId="12" fillId="3" borderId="14" xfId="0" applyFont="1" applyFill="1" applyBorder="1"/>
    <xf numFmtId="0" fontId="12" fillId="6" borderId="0" xfId="0" applyFont="1" applyFill="1"/>
    <xf numFmtId="0" fontId="26" fillId="6" borderId="0" xfId="0" applyFont="1" applyFill="1"/>
    <xf numFmtId="0" fontId="26" fillId="6" borderId="0" xfId="0" applyFont="1" applyFill="1" applyProtection="1">
      <protection locked="0"/>
    </xf>
    <xf numFmtId="0" fontId="10" fillId="6" borderId="0" xfId="0" applyFont="1" applyFill="1"/>
    <xf numFmtId="0" fontId="23" fillId="6" borderId="10" xfId="0" applyFont="1" applyFill="1" applyBorder="1" applyAlignment="1">
      <alignment horizontal="center" vertical="center"/>
    </xf>
    <xf numFmtId="0" fontId="23" fillId="6" borderId="11" xfId="0" applyFont="1" applyFill="1" applyBorder="1" applyAlignment="1">
      <alignment horizontal="center" vertical="center"/>
    </xf>
    <xf numFmtId="0" fontId="23" fillId="6" borderId="12" xfId="0" applyFont="1" applyFill="1" applyBorder="1" applyAlignment="1">
      <alignment horizontal="center" vertical="center"/>
    </xf>
    <xf numFmtId="0" fontId="23" fillId="6" borderId="7" xfId="3" applyFont="1" applyFill="1" applyBorder="1" applyAlignment="1">
      <alignment horizontal="center" vertical="center" wrapText="1" shrinkToFit="1"/>
    </xf>
    <xf numFmtId="0" fontId="23" fillId="6" borderId="8" xfId="3" applyFont="1" applyFill="1" applyBorder="1" applyAlignment="1">
      <alignment horizontal="center" vertical="center" wrapText="1" shrinkToFit="1"/>
    </xf>
    <xf numFmtId="0" fontId="23" fillId="6" borderId="9" xfId="3" applyFont="1" applyFill="1" applyBorder="1" applyAlignment="1">
      <alignment horizontal="center" vertical="center" wrapText="1" shrinkToFit="1"/>
    </xf>
    <xf numFmtId="0" fontId="23" fillId="6" borderId="0" xfId="0" applyFont="1" applyFill="1" applyAlignment="1" applyProtection="1">
      <alignment vertical="center"/>
      <protection locked="0"/>
    </xf>
    <xf numFmtId="164" fontId="23" fillId="6" borderId="13" xfId="0" applyNumberFormat="1" applyFont="1" applyFill="1" applyBorder="1"/>
    <xf numFmtId="0" fontId="18" fillId="6" borderId="0" xfId="0" applyFont="1" applyFill="1"/>
    <xf numFmtId="0" fontId="23" fillId="6" borderId="2" xfId="0" applyFont="1" applyFill="1" applyBorder="1"/>
    <xf numFmtId="164" fontId="23" fillId="6" borderId="1" xfId="0" applyNumberFormat="1" applyFont="1" applyFill="1" applyBorder="1"/>
    <xf numFmtId="164" fontId="23" fillId="6" borderId="5" xfId="0" applyNumberFormat="1" applyFont="1" applyFill="1" applyBorder="1"/>
    <xf numFmtId="164" fontId="23" fillId="6" borderId="2" xfId="0" applyNumberFormat="1" applyFont="1" applyFill="1" applyBorder="1"/>
    <xf numFmtId="165" fontId="23" fillId="6" borderId="2" xfId="0" applyNumberFormat="1" applyFont="1" applyFill="1" applyBorder="1"/>
    <xf numFmtId="165" fontId="23" fillId="6" borderId="6" xfId="0" applyNumberFormat="1" applyFont="1" applyFill="1" applyBorder="1"/>
    <xf numFmtId="0" fontId="23" fillId="6" borderId="11" xfId="0" applyFont="1" applyFill="1" applyBorder="1"/>
    <xf numFmtId="164" fontId="24" fillId="6" borderId="13" xfId="0" applyNumberFormat="1" applyFont="1" applyFill="1" applyBorder="1"/>
    <xf numFmtId="164" fontId="24" fillId="6" borderId="14" xfId="0" applyNumberFormat="1" applyFont="1" applyFill="1" applyBorder="1"/>
    <xf numFmtId="0" fontId="13" fillId="6" borderId="0" xfId="0" applyFont="1" applyFill="1"/>
    <xf numFmtId="0" fontId="24" fillId="6" borderId="0" xfId="0" applyFont="1" applyFill="1"/>
    <xf numFmtId="0" fontId="24" fillId="6" borderId="8" xfId="0" applyFont="1" applyFill="1" applyBorder="1"/>
    <xf numFmtId="0" fontId="24" fillId="6" borderId="0" xfId="0" applyFont="1" applyFill="1" applyAlignment="1">
      <alignment vertical="center" wrapText="1"/>
    </xf>
    <xf numFmtId="10" fontId="24" fillId="6" borderId="10" xfId="1" applyNumberFormat="1" applyFont="1" applyFill="1" applyBorder="1" applyAlignment="1">
      <alignment horizontal="center" vertical="center"/>
    </xf>
    <xf numFmtId="10" fontId="24" fillId="6" borderId="11" xfId="1" applyNumberFormat="1" applyFont="1" applyFill="1" applyBorder="1" applyAlignment="1">
      <alignment horizontal="center" vertical="center"/>
    </xf>
    <xf numFmtId="10" fontId="24" fillId="6" borderId="12" xfId="1" applyNumberFormat="1" applyFont="1" applyFill="1" applyBorder="1" applyAlignment="1">
      <alignment horizontal="center" vertical="center"/>
    </xf>
    <xf numFmtId="164" fontId="23" fillId="6" borderId="6" xfId="0" applyNumberFormat="1" applyFont="1" applyFill="1" applyBorder="1"/>
    <xf numFmtId="0" fontId="10" fillId="6" borderId="0" xfId="0" applyFont="1" applyFill="1" applyProtection="1">
      <protection locked="0"/>
    </xf>
    <xf numFmtId="0" fontId="33" fillId="3" borderId="0" xfId="0" applyFont="1" applyFill="1" applyAlignment="1" applyProtection="1">
      <alignment vertical="top"/>
      <protection locked="0"/>
    </xf>
    <xf numFmtId="0" fontId="16" fillId="4" borderId="0" xfId="3" applyFont="1" applyFill="1" applyAlignment="1">
      <alignment horizontal="center" vertical="center" wrapText="1" shrinkToFit="1"/>
    </xf>
    <xf numFmtId="164" fontId="17" fillId="3" borderId="0" xfId="0" applyNumberFormat="1" applyFont="1" applyFill="1"/>
    <xf numFmtId="165" fontId="17" fillId="3" borderId="0" xfId="0" applyNumberFormat="1" applyFont="1" applyFill="1"/>
    <xf numFmtId="164" fontId="16" fillId="4" borderId="13" xfId="0" applyNumberFormat="1" applyFont="1" applyFill="1" applyBorder="1"/>
    <xf numFmtId="164" fontId="12" fillId="3" borderId="10" xfId="0" applyNumberFormat="1" applyFont="1" applyFill="1" applyBorder="1"/>
    <xf numFmtId="0" fontId="6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3" applyFont="1" applyFill="1" applyBorder="1" applyAlignment="1" applyProtection="1">
      <alignment horizontal="center" vertical="center" wrapText="1"/>
      <protection locked="0"/>
    </xf>
    <xf numFmtId="0" fontId="16" fillId="4" borderId="10" xfId="3" applyFont="1" applyFill="1" applyBorder="1" applyAlignment="1">
      <alignment horizontal="center" vertical="center" wrapText="1" shrinkToFit="1"/>
    </xf>
    <xf numFmtId="0" fontId="16" fillId="4" borderId="4" xfId="3" applyFont="1" applyFill="1" applyBorder="1" applyAlignment="1">
      <alignment horizontal="center" vertical="center" wrapText="1" shrinkToFit="1"/>
    </xf>
    <xf numFmtId="0" fontId="16" fillId="4" borderId="11" xfId="3" applyFont="1" applyFill="1" applyBorder="1" applyAlignment="1">
      <alignment horizontal="center" vertical="center" wrapText="1" shrinkToFit="1"/>
    </xf>
    <xf numFmtId="0" fontId="16" fillId="4" borderId="7" xfId="3" applyFont="1" applyFill="1" applyBorder="1" applyAlignment="1">
      <alignment horizontal="center" vertical="center" wrapText="1" shrinkToFit="1"/>
    </xf>
    <xf numFmtId="0" fontId="16" fillId="4" borderId="3" xfId="3" applyFont="1" applyFill="1" applyBorder="1" applyAlignment="1">
      <alignment horizontal="center" vertical="center" wrapText="1" shrinkToFit="1"/>
    </xf>
    <xf numFmtId="0" fontId="16" fillId="4" borderId="8" xfId="3" applyFont="1" applyFill="1" applyBorder="1" applyAlignment="1">
      <alignment horizontal="center" vertical="center" wrapText="1" shrinkToFit="1"/>
    </xf>
    <xf numFmtId="0" fontId="18" fillId="2" borderId="13" xfId="0" applyFont="1" applyFill="1" applyBorder="1"/>
    <xf numFmtId="0" fontId="12" fillId="2" borderId="0" xfId="0" applyFont="1" applyFill="1" applyAlignment="1">
      <alignment horizontal="left"/>
    </xf>
    <xf numFmtId="0" fontId="4" fillId="6" borderId="1" xfId="2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2" borderId="2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36" fillId="0" borderId="0" xfId="0" applyFont="1" applyAlignment="1">
      <alignment horizontal="left" vertical="top"/>
    </xf>
    <xf numFmtId="0" fontId="11" fillId="2" borderId="5" xfId="0" applyFont="1" applyFill="1" applyBorder="1" applyAlignment="1">
      <alignment horizontal="left"/>
    </xf>
    <xf numFmtId="164" fontId="34" fillId="2" borderId="3" xfId="0" applyNumberFormat="1" applyFont="1" applyFill="1" applyBorder="1"/>
    <xf numFmtId="0" fontId="16" fillId="4" borderId="11" xfId="0" quotePrefix="1" applyFont="1" applyFill="1" applyBorder="1"/>
    <xf numFmtId="0" fontId="16" fillId="4" borderId="8" xfId="0" quotePrefix="1" applyFont="1" applyFill="1" applyBorder="1"/>
    <xf numFmtId="0" fontId="16" fillId="4" borderId="10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10" fillId="3" borderId="13" xfId="0" applyFont="1" applyFill="1" applyBorder="1"/>
    <xf numFmtId="0" fontId="24" fillId="3" borderId="0" xfId="0" applyFont="1" applyFill="1"/>
    <xf numFmtId="0" fontId="24" fillId="3" borderId="8" xfId="0" applyFont="1" applyFill="1" applyBorder="1"/>
    <xf numFmtId="0" fontId="16" fillId="4" borderId="0" xfId="0" applyFont="1" applyFill="1" applyAlignment="1">
      <alignment horizontal="center" vertical="center"/>
    </xf>
    <xf numFmtId="0" fontId="38" fillId="6" borderId="0" xfId="0" applyFont="1" applyFill="1"/>
    <xf numFmtId="164" fontId="23" fillId="3" borderId="15" xfId="0" applyNumberFormat="1" applyFont="1" applyFill="1" applyBorder="1"/>
    <xf numFmtId="10" fontId="15" fillId="4" borderId="15" xfId="1" applyNumberFormat="1" applyFont="1" applyFill="1" applyBorder="1" applyAlignment="1">
      <alignment horizontal="center" vertical="center"/>
    </xf>
    <xf numFmtId="0" fontId="41" fillId="3" borderId="0" xfId="0" applyFont="1" applyFill="1"/>
    <xf numFmtId="164" fontId="24" fillId="3" borderId="10" xfId="0" applyNumberFormat="1" applyFont="1" applyFill="1" applyBorder="1" applyAlignment="1">
      <alignment horizontal="left"/>
    </xf>
    <xf numFmtId="164" fontId="24" fillId="3" borderId="11" xfId="0" applyNumberFormat="1" applyFont="1" applyFill="1" applyBorder="1" applyAlignment="1">
      <alignment horizontal="left"/>
    </xf>
    <xf numFmtId="164" fontId="24" fillId="3" borderId="12" xfId="0" applyNumberFormat="1" applyFont="1" applyFill="1" applyBorder="1" applyAlignment="1">
      <alignment horizontal="left"/>
    </xf>
    <xf numFmtId="164" fontId="24" fillId="3" borderId="13" xfId="0" applyNumberFormat="1" applyFont="1" applyFill="1" applyBorder="1" applyAlignment="1">
      <alignment horizontal="left"/>
    </xf>
    <xf numFmtId="164" fontId="24" fillId="3" borderId="0" xfId="0" applyNumberFormat="1" applyFont="1" applyFill="1" applyAlignment="1">
      <alignment horizontal="left"/>
    </xf>
    <xf numFmtId="164" fontId="24" fillId="3" borderId="14" xfId="0" applyNumberFormat="1" applyFont="1" applyFill="1" applyBorder="1" applyAlignment="1">
      <alignment horizontal="left"/>
    </xf>
    <xf numFmtId="164" fontId="16" fillId="4" borderId="0" xfId="0" applyNumberFormat="1" applyFont="1" applyFill="1"/>
    <xf numFmtId="165" fontId="16" fillId="4" borderId="0" xfId="0" applyNumberFormat="1" applyFont="1" applyFill="1"/>
    <xf numFmtId="165" fontId="16" fillId="4" borderId="14" xfId="0" applyNumberFormat="1" applyFont="1" applyFill="1" applyBorder="1"/>
    <xf numFmtId="10" fontId="15" fillId="4" borderId="13" xfId="1" applyNumberFormat="1" applyFont="1" applyFill="1" applyBorder="1" applyAlignment="1">
      <alignment horizontal="center" vertical="center"/>
    </xf>
    <xf numFmtId="10" fontId="15" fillId="4" borderId="0" xfId="1" applyNumberFormat="1" applyFont="1" applyFill="1" applyBorder="1" applyAlignment="1">
      <alignment horizontal="center" vertical="center"/>
    </xf>
    <xf numFmtId="10" fontId="15" fillId="4" borderId="14" xfId="1" applyNumberFormat="1" applyFont="1" applyFill="1" applyBorder="1" applyAlignment="1">
      <alignment horizontal="center" vertical="center"/>
    </xf>
    <xf numFmtId="164" fontId="24" fillId="3" borderId="7" xfId="0" applyNumberFormat="1" applyFont="1" applyFill="1" applyBorder="1" applyAlignment="1">
      <alignment horizontal="left"/>
    </xf>
    <xf numFmtId="164" fontId="24" fillId="3" borderId="8" xfId="0" applyNumberFormat="1" applyFont="1" applyFill="1" applyBorder="1" applyAlignment="1">
      <alignment horizontal="left"/>
    </xf>
    <xf numFmtId="164" fontId="24" fillId="3" borderId="9" xfId="0" applyNumberFormat="1" applyFont="1" applyFill="1" applyBorder="1" applyAlignment="1">
      <alignment horizontal="left"/>
    </xf>
    <xf numFmtId="164" fontId="24" fillId="6" borderId="0" xfId="0" applyNumberFormat="1" applyFont="1" applyFill="1"/>
    <xf numFmtId="0" fontId="26" fillId="0" borderId="0" xfId="0" applyFont="1"/>
    <xf numFmtId="164" fontId="24" fillId="6" borderId="10" xfId="0" applyNumberFormat="1" applyFont="1" applyFill="1" applyBorder="1"/>
    <xf numFmtId="43" fontId="13" fillId="3" borderId="15" xfId="0" applyNumberFormat="1" applyFont="1" applyFill="1" applyBorder="1"/>
    <xf numFmtId="43" fontId="12" fillId="3" borderId="15" xfId="0" applyNumberFormat="1" applyFont="1" applyFill="1" applyBorder="1"/>
    <xf numFmtId="0" fontId="11" fillId="7" borderId="1" xfId="0" applyFont="1" applyFill="1" applyBorder="1" applyAlignment="1" applyProtection="1">
      <alignment horizontal="center"/>
      <protection locked="0"/>
    </xf>
    <xf numFmtId="0" fontId="37" fillId="7" borderId="1" xfId="0" applyFont="1" applyFill="1" applyBorder="1" applyProtection="1">
      <protection locked="0"/>
    </xf>
    <xf numFmtId="14" fontId="37" fillId="7" borderId="1" xfId="0" applyNumberFormat="1" applyFont="1" applyFill="1" applyBorder="1" applyProtection="1">
      <protection locked="0"/>
    </xf>
    <xf numFmtId="0" fontId="37" fillId="7" borderId="1" xfId="0" applyFont="1" applyFill="1" applyBorder="1" applyAlignment="1" applyProtection="1">
      <alignment horizontal="center"/>
      <protection locked="0"/>
    </xf>
    <xf numFmtId="0" fontId="6" fillId="7" borderId="1" xfId="0" applyFont="1" applyFill="1" applyBorder="1" applyAlignment="1" applyProtection="1">
      <alignment horizontal="center"/>
      <protection locked="0"/>
    </xf>
    <xf numFmtId="0" fontId="8" fillId="7" borderId="1" xfId="0" applyFont="1" applyFill="1" applyBorder="1" applyProtection="1">
      <protection locked="0"/>
    </xf>
    <xf numFmtId="0" fontId="8" fillId="7" borderId="1" xfId="0" applyFont="1" applyFill="1" applyBorder="1" applyAlignment="1" applyProtection="1">
      <alignment horizontal="center"/>
      <protection locked="0"/>
    </xf>
    <xf numFmtId="0" fontId="4" fillId="5" borderId="1" xfId="2" applyFont="1" applyFill="1" applyBorder="1" applyAlignment="1">
      <alignment horizontal="center" vertical="center" wrapText="1"/>
    </xf>
    <xf numFmtId="0" fontId="4" fillId="5" borderId="1" xfId="3" applyFont="1" applyFill="1" applyBorder="1" applyAlignment="1">
      <alignment horizontal="center" vertical="center" wrapText="1"/>
    </xf>
    <xf numFmtId="0" fontId="11" fillId="8" borderId="1" xfId="0" applyFont="1" applyFill="1" applyBorder="1" applyAlignment="1" applyProtection="1">
      <alignment horizontal="center"/>
      <protection locked="0"/>
    </xf>
    <xf numFmtId="0" fontId="6" fillId="8" borderId="1" xfId="0" applyFont="1" applyFill="1" applyBorder="1" applyAlignment="1" applyProtection="1">
      <alignment horizontal="center"/>
      <protection locked="0"/>
    </xf>
    <xf numFmtId="0" fontId="42" fillId="8" borderId="1" xfId="0" applyFont="1" applyFill="1" applyBorder="1" applyAlignment="1" applyProtection="1">
      <alignment horizontal="center" vertical="top"/>
      <protection locked="0"/>
    </xf>
    <xf numFmtId="0" fontId="26" fillId="3" borderId="0" xfId="0" applyFont="1" applyFill="1"/>
    <xf numFmtId="0" fontId="26" fillId="3" borderId="0" xfId="0" applyFont="1" applyFill="1" applyProtection="1">
      <protection locked="0"/>
    </xf>
    <xf numFmtId="0" fontId="31" fillId="3" borderId="0" xfId="0" applyFont="1" applyFill="1" applyAlignment="1">
      <alignment horizontal="right"/>
    </xf>
    <xf numFmtId="0" fontId="26" fillId="3" borderId="0" xfId="0" applyFont="1" applyFill="1" applyAlignment="1" applyProtection="1">
      <alignment vertical="top"/>
      <protection locked="0"/>
    </xf>
    <xf numFmtId="0" fontId="10" fillId="3" borderId="0" xfId="0" applyFont="1" applyFill="1" applyAlignment="1">
      <alignment horizontal="right" vertical="center"/>
    </xf>
    <xf numFmtId="0" fontId="10" fillId="2" borderId="5" xfId="0" applyFont="1" applyFill="1" applyBorder="1" applyAlignment="1">
      <alignment horizontal="right" vertical="center"/>
    </xf>
    <xf numFmtId="164" fontId="24" fillId="3" borderId="12" xfId="0" applyNumberFormat="1" applyFont="1" applyFill="1" applyBorder="1"/>
    <xf numFmtId="14" fontId="45" fillId="7" borderId="1" xfId="0" applyNumberFormat="1" applyFont="1" applyFill="1" applyBorder="1" applyAlignment="1" applyProtection="1">
      <alignment horizontal="center" vertical="center"/>
      <protection locked="0"/>
    </xf>
    <xf numFmtId="43" fontId="17" fillId="2" borderId="14" xfId="0" applyNumberFormat="1" applyFont="1" applyFill="1" applyBorder="1"/>
    <xf numFmtId="43" fontId="19" fillId="3" borderId="14" xfId="0" applyNumberFormat="1" applyFont="1" applyFill="1" applyBorder="1"/>
    <xf numFmtId="43" fontId="17" fillId="2" borderId="11" xfId="0" applyNumberFormat="1" applyFont="1" applyFill="1" applyBorder="1"/>
    <xf numFmtId="43" fontId="16" fillId="4" borderId="12" xfId="0" applyNumberFormat="1" applyFont="1" applyFill="1" applyBorder="1"/>
    <xf numFmtId="43" fontId="13" fillId="3" borderId="0" xfId="0" applyNumberFormat="1" applyFont="1" applyFill="1"/>
    <xf numFmtId="43" fontId="12" fillId="3" borderId="0" xfId="0" applyNumberFormat="1" applyFont="1" applyFill="1"/>
    <xf numFmtId="9" fontId="15" fillId="4" borderId="12" xfId="1" applyFont="1" applyFill="1" applyBorder="1" applyAlignment="1">
      <alignment vertical="center"/>
    </xf>
    <xf numFmtId="43" fontId="16" fillId="4" borderId="9" xfId="0" applyNumberFormat="1" applyFont="1" applyFill="1" applyBorder="1"/>
    <xf numFmtId="4" fontId="23" fillId="2" borderId="10" xfId="0" applyNumberFormat="1" applyFont="1" applyFill="1" applyBorder="1" applyAlignment="1">
      <alignment horizontal="right"/>
    </xf>
    <xf numFmtId="4" fontId="17" fillId="2" borderId="11" xfId="0" applyNumberFormat="1" applyFont="1" applyFill="1" applyBorder="1" applyAlignment="1">
      <alignment horizontal="right"/>
    </xf>
    <xf numFmtId="4" fontId="16" fillId="4" borderId="12" xfId="0" applyNumberFormat="1" applyFont="1" applyFill="1" applyBorder="1" applyAlignment="1">
      <alignment horizontal="right"/>
    </xf>
    <xf numFmtId="9" fontId="24" fillId="3" borderId="12" xfId="1" applyFont="1" applyFill="1" applyBorder="1"/>
    <xf numFmtId="9" fontId="24" fillId="3" borderId="14" xfId="1" applyFont="1" applyFill="1" applyBorder="1"/>
    <xf numFmtId="10" fontId="24" fillId="3" borderId="14" xfId="1" applyNumberFormat="1" applyFont="1" applyFill="1" applyBorder="1"/>
    <xf numFmtId="10" fontId="24" fillId="3" borderId="9" xfId="1" applyNumberFormat="1" applyFont="1" applyFill="1" applyBorder="1"/>
    <xf numFmtId="0" fontId="47" fillId="3" borderId="0" xfId="0" applyFont="1" applyFill="1"/>
    <xf numFmtId="4" fontId="24" fillId="3" borderId="0" xfId="0" applyNumberFormat="1" applyFont="1" applyFill="1" applyAlignment="1">
      <alignment horizontal="right"/>
    </xf>
    <xf numFmtId="4" fontId="24" fillId="3" borderId="8" xfId="0" applyNumberFormat="1" applyFont="1" applyFill="1" applyBorder="1" applyAlignment="1">
      <alignment horizontal="right"/>
    </xf>
    <xf numFmtId="4" fontId="23" fillId="2" borderId="0" xfId="0" applyNumberFormat="1" applyFont="1" applyFill="1" applyAlignment="1">
      <alignment horizontal="right"/>
    </xf>
    <xf numFmtId="4" fontId="23" fillId="2" borderId="11" xfId="0" applyNumberFormat="1" applyFont="1" applyFill="1" applyBorder="1" applyAlignment="1">
      <alignment horizontal="right"/>
    </xf>
    <xf numFmtId="4" fontId="46" fillId="4" borderId="12" xfId="1" applyNumberFormat="1" applyFont="1" applyFill="1" applyBorder="1" applyAlignment="1">
      <alignment horizontal="right" vertical="center"/>
    </xf>
    <xf numFmtId="4" fontId="44" fillId="4" borderId="9" xfId="0" applyNumberFormat="1" applyFont="1" applyFill="1" applyBorder="1" applyAlignment="1">
      <alignment horizontal="right"/>
    </xf>
    <xf numFmtId="0" fontId="24" fillId="3" borderId="0" xfId="0" applyFont="1" applyFill="1" applyAlignment="1">
      <alignment horizontal="right"/>
    </xf>
    <xf numFmtId="0" fontId="12" fillId="3" borderId="0" xfId="0" applyFont="1" applyFill="1" applyAlignment="1">
      <alignment vertical="center"/>
    </xf>
    <xf numFmtId="0" fontId="17" fillId="3" borderId="0" xfId="0" applyFont="1" applyFill="1"/>
    <xf numFmtId="0" fontId="20" fillId="3" borderId="0" xfId="0" applyFont="1" applyFill="1"/>
    <xf numFmtId="0" fontId="21" fillId="3" borderId="0" xfId="0" applyFont="1" applyFill="1"/>
    <xf numFmtId="0" fontId="33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39" fillId="3" borderId="8" xfId="0" applyFont="1" applyFill="1" applyBorder="1" applyAlignment="1">
      <alignment horizontal="center"/>
    </xf>
    <xf numFmtId="9" fontId="49" fillId="3" borderId="0" xfId="1" applyFont="1" applyFill="1"/>
    <xf numFmtId="0" fontId="51" fillId="7" borderId="1" xfId="0" applyFont="1" applyFill="1" applyBorder="1" applyProtection="1">
      <protection locked="0"/>
    </xf>
    <xf numFmtId="0" fontId="51" fillId="7" borderId="1" xfId="0" applyFont="1" applyFill="1" applyBorder="1" applyAlignment="1" applyProtection="1">
      <alignment horizontal="center"/>
      <protection locked="0"/>
    </xf>
    <xf numFmtId="0" fontId="52" fillId="8" borderId="1" xfId="0" applyFont="1" applyFill="1" applyBorder="1" applyAlignment="1" applyProtection="1">
      <alignment horizontal="center"/>
      <protection locked="0"/>
    </xf>
    <xf numFmtId="0" fontId="52" fillId="7" borderId="1" xfId="0" applyFont="1" applyFill="1" applyBorder="1" applyAlignment="1" applyProtection="1">
      <alignment horizontal="center"/>
      <protection locked="0"/>
    </xf>
    <xf numFmtId="0" fontId="17" fillId="3" borderId="13" xfId="0" applyFont="1" applyFill="1" applyBorder="1" applyAlignment="1" applyProtection="1">
      <alignment vertical="center"/>
      <protection locked="0"/>
    </xf>
    <xf numFmtId="0" fontId="17" fillId="3" borderId="7" xfId="0" applyFont="1" applyFill="1" applyBorder="1" applyAlignment="1" applyProtection="1">
      <alignment vertical="center"/>
      <protection locked="0"/>
    </xf>
    <xf numFmtId="0" fontId="48" fillId="0" borderId="0" xfId="0" applyFont="1"/>
    <xf numFmtId="0" fontId="23" fillId="6" borderId="13" xfId="3" applyFont="1" applyFill="1" applyBorder="1" applyAlignment="1">
      <alignment horizontal="center" vertical="center" wrapText="1" shrinkToFit="1"/>
    </xf>
    <xf numFmtId="0" fontId="23" fillId="6" borderId="0" xfId="3" applyFont="1" applyFill="1" applyAlignment="1">
      <alignment horizontal="center" vertical="center" wrapText="1" shrinkToFit="1"/>
    </xf>
    <xf numFmtId="164" fontId="23" fillId="6" borderId="7" xfId="0" applyNumberFormat="1" applyFont="1" applyFill="1" applyBorder="1"/>
    <xf numFmtId="164" fontId="23" fillId="6" borderId="8" xfId="0" applyNumberFormat="1" applyFont="1" applyFill="1" applyBorder="1"/>
    <xf numFmtId="165" fontId="23" fillId="6" borderId="8" xfId="0" applyNumberFormat="1" applyFont="1" applyFill="1" applyBorder="1"/>
    <xf numFmtId="165" fontId="23" fillId="6" borderId="9" xfId="0" applyNumberFormat="1" applyFont="1" applyFill="1" applyBorder="1"/>
    <xf numFmtId="164" fontId="24" fillId="6" borderId="11" xfId="0" applyNumberFormat="1" applyFont="1" applyFill="1" applyBorder="1"/>
    <xf numFmtId="164" fontId="24" fillId="6" borderId="12" xfId="0" applyNumberFormat="1" applyFont="1" applyFill="1" applyBorder="1"/>
    <xf numFmtId="10" fontId="24" fillId="6" borderId="5" xfId="1" applyNumberFormat="1" applyFont="1" applyFill="1" applyBorder="1" applyAlignment="1">
      <alignment horizontal="center" vertical="center"/>
    </xf>
    <xf numFmtId="10" fontId="24" fillId="6" borderId="2" xfId="1" applyNumberFormat="1" applyFont="1" applyFill="1" applyBorder="1" applyAlignment="1">
      <alignment horizontal="center" vertical="center"/>
    </xf>
    <xf numFmtId="10" fontId="24" fillId="6" borderId="6" xfId="1" applyNumberFormat="1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44" fillId="4" borderId="7" xfId="0" applyFont="1" applyFill="1" applyBorder="1" applyAlignment="1" applyProtection="1">
      <alignment vertical="center"/>
      <protection locked="0"/>
    </xf>
    <xf numFmtId="0" fontId="44" fillId="4" borderId="8" xfId="0" applyFont="1" applyFill="1" applyBorder="1"/>
    <xf numFmtId="0" fontId="53" fillId="3" borderId="0" xfId="0" applyFont="1" applyFill="1"/>
    <xf numFmtId="0" fontId="53" fillId="0" borderId="0" xfId="0" applyFont="1"/>
    <xf numFmtId="9" fontId="24" fillId="3" borderId="15" xfId="1" applyFont="1" applyFill="1" applyBorder="1"/>
    <xf numFmtId="9" fontId="24" fillId="3" borderId="13" xfId="1" applyFont="1" applyFill="1" applyBorder="1"/>
    <xf numFmtId="9" fontId="24" fillId="3" borderId="0" xfId="1" applyFont="1" applyFill="1" applyBorder="1"/>
    <xf numFmtId="9" fontId="46" fillId="4" borderId="15" xfId="1" applyFont="1" applyFill="1" applyBorder="1"/>
    <xf numFmtId="9" fontId="46" fillId="4" borderId="7" xfId="1" applyFont="1" applyFill="1" applyBorder="1"/>
    <xf numFmtId="9" fontId="46" fillId="4" borderId="8" xfId="1" applyFont="1" applyFill="1" applyBorder="1"/>
    <xf numFmtId="9" fontId="46" fillId="4" borderId="9" xfId="1" applyFont="1" applyFill="1" applyBorder="1"/>
    <xf numFmtId="9" fontId="24" fillId="3" borderId="10" xfId="1" applyFont="1" applyFill="1" applyBorder="1"/>
    <xf numFmtId="9" fontId="24" fillId="3" borderId="11" xfId="1" applyFont="1" applyFill="1" applyBorder="1"/>
    <xf numFmtId="9" fontId="46" fillId="4" borderId="4" xfId="1" applyFont="1" applyFill="1" applyBorder="1"/>
    <xf numFmtId="9" fontId="46" fillId="4" borderId="11" xfId="1" applyFont="1" applyFill="1" applyBorder="1"/>
    <xf numFmtId="9" fontId="46" fillId="4" borderId="12" xfId="1" applyFont="1" applyFill="1" applyBorder="1"/>
    <xf numFmtId="9" fontId="46" fillId="4" borderId="3" xfId="1" applyFont="1" applyFill="1" applyBorder="1"/>
    <xf numFmtId="0" fontId="10" fillId="3" borderId="8" xfId="0" applyFont="1" applyFill="1" applyBorder="1"/>
    <xf numFmtId="4" fontId="23" fillId="2" borderId="4" xfId="0" applyNumberFormat="1" applyFont="1" applyFill="1" applyBorder="1" applyAlignment="1">
      <alignment horizontal="right"/>
    </xf>
    <xf numFmtId="4" fontId="24" fillId="2" borderId="15" xfId="0" applyNumberFormat="1" applyFont="1" applyFill="1" applyBorder="1" applyAlignment="1">
      <alignment horizontal="right"/>
    </xf>
    <xf numFmtId="4" fontId="23" fillId="2" borderId="15" xfId="0" applyNumberFormat="1" applyFont="1" applyFill="1" applyBorder="1" applyAlignment="1">
      <alignment horizontal="right"/>
    </xf>
    <xf numFmtId="4" fontId="24" fillId="2" borderId="13" xfId="0" applyNumberFormat="1" applyFont="1" applyFill="1" applyBorder="1" applyAlignment="1">
      <alignment horizontal="right"/>
    </xf>
    <xf numFmtId="0" fontId="17" fillId="2" borderId="0" xfId="0" applyFont="1" applyFill="1" applyAlignment="1">
      <alignment vertical="center"/>
    </xf>
    <xf numFmtId="0" fontId="17" fillId="2" borderId="12" xfId="0" applyFont="1" applyFill="1" applyBorder="1" applyAlignment="1">
      <alignment vertical="center"/>
    </xf>
    <xf numFmtId="4" fontId="24" fillId="2" borderId="12" xfId="1" applyNumberFormat="1" applyFont="1" applyFill="1" applyBorder="1" applyAlignment="1">
      <alignment horizontal="right" vertical="center"/>
    </xf>
    <xf numFmtId="4" fontId="24" fillId="2" borderId="4" xfId="1" applyNumberFormat="1" applyFont="1" applyFill="1" applyBorder="1" applyAlignment="1">
      <alignment horizontal="right" vertical="center"/>
    </xf>
    <xf numFmtId="4" fontId="23" fillId="2" borderId="3" xfId="0" applyNumberFormat="1" applyFont="1" applyFill="1" applyBorder="1" applyAlignment="1">
      <alignment horizontal="right"/>
    </xf>
    <xf numFmtId="9" fontId="23" fillId="2" borderId="3" xfId="1" applyFont="1" applyFill="1" applyBorder="1"/>
    <xf numFmtId="9" fontId="24" fillId="2" borderId="15" xfId="1" applyFont="1" applyFill="1" applyBorder="1" applyAlignment="1">
      <alignment horizontal="right"/>
    </xf>
    <xf numFmtId="10" fontId="23" fillId="2" borderId="4" xfId="1" applyNumberFormat="1" applyFont="1" applyFill="1" applyBorder="1" applyAlignment="1">
      <alignment horizontal="right"/>
    </xf>
    <xf numFmtId="10" fontId="24" fillId="2" borderId="15" xfId="1" applyNumberFormat="1" applyFont="1" applyFill="1" applyBorder="1" applyAlignment="1">
      <alignment horizontal="right"/>
    </xf>
    <xf numFmtId="10" fontId="24" fillId="2" borderId="3" xfId="1" applyNumberFormat="1" applyFont="1" applyFill="1" applyBorder="1" applyAlignment="1">
      <alignment horizontal="right"/>
    </xf>
    <xf numFmtId="10" fontId="23" fillId="2" borderId="15" xfId="1" applyNumberFormat="1" applyFont="1" applyFill="1" applyBorder="1" applyAlignment="1">
      <alignment horizontal="right"/>
    </xf>
    <xf numFmtId="10" fontId="24" fillId="2" borderId="4" xfId="1" applyNumberFormat="1" applyFont="1" applyFill="1" applyBorder="1" applyAlignment="1">
      <alignment horizontal="right"/>
    </xf>
    <xf numFmtId="10" fontId="24" fillId="3" borderId="15" xfId="1" applyNumberFormat="1" applyFont="1" applyFill="1" applyBorder="1"/>
    <xf numFmtId="10" fontId="24" fillId="3" borderId="3" xfId="1" applyNumberFormat="1" applyFont="1" applyFill="1" applyBorder="1"/>
    <xf numFmtId="9" fontId="24" fillId="3" borderId="4" xfId="1" applyFont="1" applyFill="1" applyBorder="1"/>
    <xf numFmtId="9" fontId="24" fillId="3" borderId="3" xfId="1" applyFont="1" applyFill="1" applyBorder="1"/>
    <xf numFmtId="0" fontId="12" fillId="3" borderId="1" xfId="0" applyFont="1" applyFill="1" applyBorder="1" applyAlignment="1">
      <alignment vertical="center"/>
    </xf>
    <xf numFmtId="10" fontId="24" fillId="3" borderId="1" xfId="1" applyNumberFormat="1" applyFont="1" applyFill="1" applyBorder="1" applyAlignment="1">
      <alignment vertical="center"/>
    </xf>
    <xf numFmtId="0" fontId="18" fillId="3" borderId="10" xfId="0" applyFont="1" applyFill="1" applyBorder="1" applyAlignment="1">
      <alignment vertical="center"/>
    </xf>
    <xf numFmtId="0" fontId="12" fillId="3" borderId="12" xfId="0" applyFont="1" applyFill="1" applyBorder="1" applyAlignment="1">
      <alignment vertical="center"/>
    </xf>
    <xf numFmtId="4" fontId="24" fillId="2" borderId="15" xfId="0" applyNumberFormat="1" applyFont="1" applyFill="1" applyBorder="1" applyAlignment="1">
      <alignment vertical="center"/>
    </xf>
    <xf numFmtId="4" fontId="24" fillId="2" borderId="10" xfId="0" applyNumberFormat="1" applyFont="1" applyFill="1" applyBorder="1" applyAlignment="1">
      <alignment vertical="center"/>
    </xf>
    <xf numFmtId="4" fontId="24" fillId="3" borderId="4" xfId="0" applyNumberFormat="1" applyFont="1" applyFill="1" applyBorder="1" applyAlignment="1">
      <alignment vertical="center"/>
    </xf>
    <xf numFmtId="10" fontId="24" fillId="3" borderId="12" xfId="1" applyNumberFormat="1" applyFont="1" applyFill="1" applyBorder="1" applyAlignment="1">
      <alignment vertical="center"/>
    </xf>
    <xf numFmtId="0" fontId="18" fillId="3" borderId="13" xfId="0" applyFont="1" applyFill="1" applyBorder="1" applyAlignment="1">
      <alignment vertical="center"/>
    </xf>
    <xf numFmtId="0" fontId="12" fillId="3" borderId="14" xfId="0" applyFont="1" applyFill="1" applyBorder="1" applyAlignment="1">
      <alignment vertical="center"/>
    </xf>
    <xf numFmtId="4" fontId="24" fillId="2" borderId="13" xfId="0" applyNumberFormat="1" applyFont="1" applyFill="1" applyBorder="1" applyAlignment="1">
      <alignment vertical="center"/>
    </xf>
    <xf numFmtId="4" fontId="24" fillId="3" borderId="15" xfId="0" applyNumberFormat="1" applyFont="1" applyFill="1" applyBorder="1" applyAlignment="1">
      <alignment vertical="center"/>
    </xf>
    <xf numFmtId="10" fontId="24" fillId="3" borderId="14" xfId="1" applyNumberFormat="1" applyFont="1" applyFill="1" applyBorder="1" applyAlignment="1">
      <alignment vertical="center"/>
    </xf>
    <xf numFmtId="0" fontId="18" fillId="3" borderId="7" xfId="0" applyFont="1" applyFill="1" applyBorder="1" applyAlignment="1">
      <alignment vertical="center"/>
    </xf>
    <xf numFmtId="0" fontId="12" fillId="3" borderId="9" xfId="0" applyFont="1" applyFill="1" applyBorder="1" applyAlignment="1">
      <alignment vertical="center"/>
    </xf>
    <xf numFmtId="4" fontId="24" fillId="2" borderId="3" xfId="0" applyNumberFormat="1" applyFont="1" applyFill="1" applyBorder="1" applyAlignment="1">
      <alignment vertical="center"/>
    </xf>
    <xf numFmtId="4" fontId="24" fillId="2" borderId="7" xfId="0" applyNumberFormat="1" applyFont="1" applyFill="1" applyBorder="1" applyAlignment="1">
      <alignment vertical="center"/>
    </xf>
    <xf numFmtId="4" fontId="24" fillId="3" borderId="3" xfId="0" applyNumberFormat="1" applyFont="1" applyFill="1" applyBorder="1" applyAlignment="1">
      <alignment vertical="center"/>
    </xf>
    <xf numFmtId="9" fontId="24" fillId="3" borderId="1" xfId="1" applyFont="1" applyFill="1" applyBorder="1"/>
    <xf numFmtId="9" fontId="50" fillId="3" borderId="0" xfId="1" applyFont="1" applyFill="1" applyAlignment="1">
      <alignment horizontal="left"/>
    </xf>
    <xf numFmtId="0" fontId="12" fillId="3" borderId="0" xfId="0" applyFont="1" applyFill="1" applyAlignment="1">
      <alignment horizontal="left"/>
    </xf>
    <xf numFmtId="0" fontId="12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/>
    </xf>
    <xf numFmtId="0" fontId="12" fillId="3" borderId="6" xfId="0" applyFont="1" applyFill="1" applyBorder="1" applyAlignment="1">
      <alignment vertical="center"/>
    </xf>
    <xf numFmtId="0" fontId="18" fillId="3" borderId="1" xfId="0" applyFont="1" applyFill="1" applyBorder="1" applyAlignment="1">
      <alignment vertical="center"/>
    </xf>
    <xf numFmtId="4" fontId="23" fillId="2" borderId="9" xfId="0" applyNumberFormat="1" applyFont="1" applyFill="1" applyBorder="1" applyAlignment="1">
      <alignment horizontal="right"/>
    </xf>
    <xf numFmtId="9" fontId="43" fillId="3" borderId="0" xfId="1" applyFont="1" applyFill="1"/>
    <xf numFmtId="0" fontId="24" fillId="0" borderId="0" xfId="0" applyFont="1" applyAlignment="1">
      <alignment horizontal="right"/>
    </xf>
    <xf numFmtId="9" fontId="24" fillId="0" borderId="1" xfId="1" applyFont="1" applyBorder="1"/>
    <xf numFmtId="14" fontId="54" fillId="3" borderId="2" xfId="0" applyNumberFormat="1" applyFont="1" applyFill="1" applyBorder="1" applyAlignment="1" applyProtection="1">
      <alignment horizontal="center" vertical="center"/>
      <protection locked="0"/>
    </xf>
    <xf numFmtId="4" fontId="54" fillId="2" borderId="2" xfId="0" applyNumberFormat="1" applyFont="1" applyFill="1" applyBorder="1" applyAlignment="1">
      <alignment horizontal="right" vertical="center"/>
    </xf>
    <xf numFmtId="14" fontId="54" fillId="3" borderId="6" xfId="0" applyNumberFormat="1" applyFont="1" applyFill="1" applyBorder="1" applyAlignment="1" applyProtection="1">
      <alignment horizontal="center" vertical="center"/>
      <protection locked="0"/>
    </xf>
    <xf numFmtId="14" fontId="54" fillId="3" borderId="0" xfId="0" applyNumberFormat="1" applyFont="1" applyFill="1" applyAlignment="1" applyProtection="1">
      <alignment horizontal="right" vertical="center"/>
      <protection locked="0"/>
    </xf>
    <xf numFmtId="10" fontId="24" fillId="3" borderId="0" xfId="1" applyNumberFormat="1" applyFont="1" applyFill="1" applyBorder="1"/>
    <xf numFmtId="4" fontId="24" fillId="3" borderId="15" xfId="0" applyNumberFormat="1" applyFont="1" applyFill="1" applyBorder="1" applyAlignment="1">
      <alignment horizontal="right"/>
    </xf>
    <xf numFmtId="4" fontId="24" fillId="3" borderId="3" xfId="0" applyNumberFormat="1" applyFont="1" applyFill="1" applyBorder="1" applyAlignment="1">
      <alignment horizontal="right"/>
    </xf>
    <xf numFmtId="4" fontId="17" fillId="2" borderId="4" xfId="0" applyNumberFormat="1" applyFont="1" applyFill="1" applyBorder="1" applyAlignment="1">
      <alignment horizontal="right"/>
    </xf>
    <xf numFmtId="4" fontId="16" fillId="4" borderId="4" xfId="0" applyNumberFormat="1" applyFont="1" applyFill="1" applyBorder="1" applyAlignment="1">
      <alignment horizontal="right"/>
    </xf>
    <xf numFmtId="4" fontId="46" fillId="4" borderId="4" xfId="1" applyNumberFormat="1" applyFont="1" applyFill="1" applyBorder="1" applyAlignment="1">
      <alignment horizontal="right" vertical="center"/>
    </xf>
    <xf numFmtId="4" fontId="44" fillId="4" borderId="3" xfId="0" applyNumberFormat="1" applyFont="1" applyFill="1" applyBorder="1" applyAlignment="1">
      <alignment horizontal="right"/>
    </xf>
    <xf numFmtId="0" fontId="46" fillId="3" borderId="0" xfId="0" applyFont="1" applyFill="1"/>
    <xf numFmtId="9" fontId="46" fillId="3" borderId="0" xfId="1" applyFont="1" applyFill="1"/>
    <xf numFmtId="0" fontId="46" fillId="0" borderId="0" xfId="0" applyFont="1"/>
    <xf numFmtId="0" fontId="15" fillId="3" borderId="0" xfId="0" applyFont="1" applyFill="1"/>
    <xf numFmtId="9" fontId="15" fillId="3" borderId="0" xfId="1" applyFont="1" applyFill="1" applyAlignment="1">
      <alignment horizontal="left"/>
    </xf>
    <xf numFmtId="0" fontId="15" fillId="3" borderId="0" xfId="0" applyFont="1" applyFill="1" applyAlignment="1">
      <alignment horizontal="left"/>
    </xf>
    <xf numFmtId="0" fontId="40" fillId="3" borderId="11" xfId="0" applyFont="1" applyFill="1" applyBorder="1" applyAlignment="1">
      <alignment vertical="top"/>
    </xf>
    <xf numFmtId="0" fontId="40" fillId="3" borderId="12" xfId="0" applyFont="1" applyFill="1" applyBorder="1" applyAlignment="1">
      <alignment vertical="top"/>
    </xf>
    <xf numFmtId="0" fontId="40" fillId="3" borderId="14" xfId="0" applyFont="1" applyFill="1" applyBorder="1" applyAlignment="1">
      <alignment vertical="top"/>
    </xf>
    <xf numFmtId="0" fontId="54" fillId="3" borderId="11" xfId="0" applyFont="1" applyFill="1" applyBorder="1" applyAlignment="1">
      <alignment vertical="top"/>
    </xf>
    <xf numFmtId="0" fontId="0" fillId="0" borderId="4" xfId="0" applyBorder="1" applyAlignment="1">
      <alignment horizontal="center"/>
    </xf>
    <xf numFmtId="0" fontId="40" fillId="3" borderId="15" xfId="0" applyFont="1" applyFill="1" applyBorder="1" applyAlignment="1">
      <alignment vertical="top"/>
    </xf>
    <xf numFmtId="0" fontId="55" fillId="3" borderId="15" xfId="0" applyFont="1" applyFill="1" applyBorder="1" applyAlignment="1">
      <alignment horizontal="right"/>
    </xf>
    <xf numFmtId="167" fontId="59" fillId="12" borderId="1" xfId="0" applyNumberFormat="1" applyFont="1" applyFill="1" applyBorder="1" applyAlignment="1">
      <alignment horizontal="right" vertical="center" wrapText="1"/>
    </xf>
    <xf numFmtId="10" fontId="0" fillId="3" borderId="1" xfId="1" applyNumberFormat="1" applyFont="1" applyFill="1" applyBorder="1" applyAlignment="1">
      <alignment horizontal="center" vertical="center" wrapText="1"/>
    </xf>
    <xf numFmtId="0" fontId="62" fillId="14" borderId="1" xfId="0" applyFont="1" applyFill="1" applyBorder="1" applyAlignment="1">
      <alignment horizontal="center" vertical="center" wrapText="1"/>
    </xf>
    <xf numFmtId="0" fontId="39" fillId="3" borderId="0" xfId="0" applyFont="1" applyFill="1" applyBorder="1"/>
    <xf numFmtId="4" fontId="54" fillId="3" borderId="0" xfId="0" applyNumberFormat="1" applyFont="1" applyFill="1" applyAlignment="1">
      <alignment horizontal="right" vertical="center"/>
    </xf>
    <xf numFmtId="0" fontId="66" fillId="3" borderId="0" xfId="0" applyFont="1" applyFill="1" applyAlignment="1" applyProtection="1">
      <alignment horizontal="left" vertical="top"/>
      <protection locked="0"/>
    </xf>
    <xf numFmtId="4" fontId="24" fillId="7" borderId="15" xfId="0" applyNumberFormat="1" applyFont="1" applyFill="1" applyBorder="1" applyAlignment="1" applyProtection="1">
      <alignment horizontal="right"/>
      <protection locked="0"/>
    </xf>
    <xf numFmtId="4" fontId="24" fillId="7" borderId="3" xfId="0" applyNumberFormat="1" applyFont="1" applyFill="1" applyBorder="1" applyAlignment="1" applyProtection="1">
      <alignment horizontal="right"/>
      <protection locked="0"/>
    </xf>
    <xf numFmtId="4" fontId="24" fillId="7" borderId="7" xfId="0" applyNumberFormat="1" applyFont="1" applyFill="1" applyBorder="1" applyAlignment="1" applyProtection="1">
      <alignment horizontal="right"/>
      <protection locked="0"/>
    </xf>
    <xf numFmtId="0" fontId="24" fillId="7" borderId="1" xfId="0" applyFont="1" applyFill="1" applyBorder="1" applyAlignment="1" applyProtection="1">
      <alignment vertical="center"/>
      <protection locked="0"/>
    </xf>
    <xf numFmtId="0" fontId="12" fillId="7" borderId="1" xfId="0" applyFont="1" applyFill="1" applyBorder="1" applyAlignment="1" applyProtection="1">
      <alignment vertical="center"/>
      <protection locked="0"/>
    </xf>
    <xf numFmtId="0" fontId="67" fillId="3" borderId="0" xfId="0" applyFont="1" applyFill="1"/>
    <xf numFmtId="164" fontId="23" fillId="7" borderId="13" xfId="0" applyNumberFormat="1" applyFont="1" applyFill="1" applyBorder="1" applyProtection="1">
      <protection locked="0"/>
    </xf>
    <xf numFmtId="164" fontId="23" fillId="7" borderId="0" xfId="0" applyNumberFormat="1" applyFont="1" applyFill="1" applyProtection="1">
      <protection locked="0"/>
    </xf>
    <xf numFmtId="165" fontId="23" fillId="7" borderId="0" xfId="0" applyNumberFormat="1" applyFont="1" applyFill="1" applyProtection="1">
      <protection locked="0"/>
    </xf>
    <xf numFmtId="165" fontId="23" fillId="7" borderId="14" xfId="0" applyNumberFormat="1" applyFont="1" applyFill="1" applyBorder="1" applyProtection="1">
      <protection locked="0"/>
    </xf>
    <xf numFmtId="164" fontId="24" fillId="7" borderId="7" xfId="0" applyNumberFormat="1" applyFont="1" applyFill="1" applyBorder="1" applyProtection="1">
      <protection locked="0"/>
    </xf>
    <xf numFmtId="164" fontId="24" fillId="7" borderId="8" xfId="0" applyNumberFormat="1" applyFont="1" applyFill="1" applyBorder="1" applyProtection="1">
      <protection locked="0"/>
    </xf>
    <xf numFmtId="165" fontId="24" fillId="7" borderId="8" xfId="0" applyNumberFormat="1" applyFont="1" applyFill="1" applyBorder="1" applyProtection="1">
      <protection locked="0"/>
    </xf>
    <xf numFmtId="165" fontId="24" fillId="7" borderId="9" xfId="0" applyNumberFormat="1" applyFont="1" applyFill="1" applyBorder="1" applyProtection="1">
      <protection locked="0"/>
    </xf>
    <xf numFmtId="0" fontId="35" fillId="8" borderId="1" xfId="0" applyFont="1" applyFill="1" applyBorder="1" applyAlignment="1" applyProtection="1">
      <alignment horizontal="center" vertical="center"/>
      <protection locked="0"/>
    </xf>
    <xf numFmtId="164" fontId="23" fillId="7" borderId="10" xfId="0" applyNumberFormat="1" applyFont="1" applyFill="1" applyBorder="1" applyProtection="1">
      <protection locked="0"/>
    </xf>
    <xf numFmtId="164" fontId="23" fillId="7" borderId="11" xfId="0" applyNumberFormat="1" applyFont="1" applyFill="1" applyBorder="1" applyProtection="1">
      <protection locked="0"/>
    </xf>
    <xf numFmtId="164" fontId="23" fillId="7" borderId="12" xfId="0" applyNumberFormat="1" applyFont="1" applyFill="1" applyBorder="1" applyProtection="1">
      <protection locked="0"/>
    </xf>
    <xf numFmtId="164" fontId="23" fillId="7" borderId="14" xfId="0" applyNumberFormat="1" applyFont="1" applyFill="1" applyBorder="1" applyProtection="1">
      <protection locked="0"/>
    </xf>
    <xf numFmtId="164" fontId="23" fillId="7" borderId="7" xfId="0" applyNumberFormat="1" applyFont="1" applyFill="1" applyBorder="1" applyProtection="1">
      <protection locked="0"/>
    </xf>
    <xf numFmtId="164" fontId="23" fillId="7" borderId="8" xfId="0" applyNumberFormat="1" applyFont="1" applyFill="1" applyBorder="1" applyProtection="1">
      <protection locked="0"/>
    </xf>
    <xf numFmtId="164" fontId="23" fillId="7" borderId="9" xfId="0" applyNumberFormat="1" applyFont="1" applyFill="1" applyBorder="1" applyProtection="1">
      <protection locked="0"/>
    </xf>
    <xf numFmtId="164" fontId="24" fillId="7" borderId="13" xfId="0" applyNumberFormat="1" applyFont="1" applyFill="1" applyBorder="1" applyProtection="1">
      <protection locked="0"/>
    </xf>
    <xf numFmtId="164" fontId="24" fillId="7" borderId="0" xfId="0" applyNumberFormat="1" applyFont="1" applyFill="1" applyProtection="1">
      <protection locked="0"/>
    </xf>
    <xf numFmtId="164" fontId="24" fillId="7" borderId="14" xfId="0" applyNumberFormat="1" applyFont="1" applyFill="1" applyBorder="1" applyProtection="1">
      <protection locked="0"/>
    </xf>
    <xf numFmtId="164" fontId="24" fillId="6" borderId="7" xfId="0" applyNumberFormat="1" applyFont="1" applyFill="1" applyBorder="1"/>
    <xf numFmtId="164" fontId="37" fillId="7" borderId="3" xfId="0" applyNumberFormat="1" applyFont="1" applyFill="1" applyBorder="1" applyProtection="1">
      <protection locked="0"/>
    </xf>
    <xf numFmtId="2" fontId="14" fillId="3" borderId="3" xfId="0" applyNumberFormat="1" applyFont="1" applyFill="1" applyBorder="1" applyProtection="1">
      <protection locked="0"/>
    </xf>
    <xf numFmtId="0" fontId="0" fillId="0" borderId="0" xfId="0" applyProtection="1">
      <protection locked="0"/>
    </xf>
    <xf numFmtId="164" fontId="8" fillId="7" borderId="3" xfId="0" applyNumberFormat="1" applyFont="1" applyFill="1" applyBorder="1" applyProtection="1">
      <protection locked="0"/>
    </xf>
    <xf numFmtId="0" fontId="8" fillId="8" borderId="1" xfId="0" applyFont="1" applyFill="1" applyBorder="1" applyAlignment="1" applyProtection="1">
      <alignment horizontal="center"/>
      <protection locked="0"/>
    </xf>
    <xf numFmtId="0" fontId="6" fillId="7" borderId="4" xfId="0" applyFont="1" applyFill="1" applyBorder="1" applyAlignment="1" applyProtection="1">
      <alignment horizontal="center"/>
      <protection locked="0"/>
    </xf>
    <xf numFmtId="0" fontId="8" fillId="8" borderId="4" xfId="0" applyFont="1" applyFill="1" applyBorder="1" applyAlignment="1" applyProtection="1">
      <alignment horizontal="center"/>
      <protection locked="0"/>
    </xf>
    <xf numFmtId="0" fontId="8" fillId="7" borderId="4" xfId="0" applyFont="1" applyFill="1" applyBorder="1" applyAlignment="1" applyProtection="1">
      <alignment horizontal="center"/>
      <protection locked="0"/>
    </xf>
    <xf numFmtId="0" fontId="8" fillId="7" borderId="4" xfId="0" applyFont="1" applyFill="1" applyBorder="1" applyProtection="1">
      <protection locked="0"/>
    </xf>
    <xf numFmtId="164" fontId="8" fillId="7" borderId="1" xfId="0" applyNumberFormat="1" applyFont="1" applyFill="1" applyBorder="1" applyProtection="1">
      <protection locked="0"/>
    </xf>
    <xf numFmtId="0" fontId="6" fillId="8" borderId="4" xfId="0" applyFont="1" applyFill="1" applyBorder="1" applyAlignment="1" applyProtection="1">
      <alignment horizontal="center"/>
      <protection locked="0"/>
    </xf>
    <xf numFmtId="2" fontId="14" fillId="2" borderId="4" xfId="0" applyNumberFormat="1" applyFont="1" applyFill="1" applyBorder="1"/>
    <xf numFmtId="166" fontId="59" fillId="11" borderId="17" xfId="0" applyNumberFormat="1" applyFont="1" applyFill="1" applyBorder="1" applyAlignment="1" applyProtection="1">
      <alignment horizontal="right" vertical="center" wrapText="1"/>
      <protection locked="0"/>
    </xf>
    <xf numFmtId="166" fontId="59" fillId="11" borderId="19" xfId="0" applyNumberFormat="1" applyFont="1" applyFill="1" applyBorder="1" applyAlignment="1" applyProtection="1">
      <alignment horizontal="right" vertical="center" wrapText="1"/>
      <protection locked="0"/>
    </xf>
    <xf numFmtId="166" fontId="59" fillId="11" borderId="18" xfId="0" applyNumberFormat="1" applyFont="1" applyFill="1" applyBorder="1" applyAlignment="1" applyProtection="1">
      <alignment horizontal="right" vertical="center" wrapText="1"/>
      <protection locked="0"/>
    </xf>
    <xf numFmtId="166" fontId="59" fillId="11" borderId="34" xfId="0" applyNumberFormat="1" applyFont="1" applyFill="1" applyBorder="1" applyAlignment="1" applyProtection="1">
      <alignment horizontal="right" vertical="center" wrapText="1"/>
      <protection locked="0"/>
    </xf>
    <xf numFmtId="0" fontId="23" fillId="6" borderId="0" xfId="0" applyFont="1" applyFill="1" applyAlignment="1" applyProtection="1">
      <alignment vertical="center"/>
    </xf>
    <xf numFmtId="0" fontId="23" fillId="6" borderId="5" xfId="0" applyFont="1" applyFill="1" applyBorder="1" applyProtection="1"/>
    <xf numFmtId="0" fontId="23" fillId="6" borderId="2" xfId="0" applyFont="1" applyFill="1" applyBorder="1" applyProtection="1"/>
    <xf numFmtId="0" fontId="23" fillId="6" borderId="10" xfId="0" applyFont="1" applyFill="1" applyBorder="1" applyProtection="1"/>
    <xf numFmtId="0" fontId="23" fillId="6" borderId="11" xfId="0" applyFont="1" applyFill="1" applyBorder="1" applyProtection="1"/>
    <xf numFmtId="0" fontId="24" fillId="6" borderId="13" xfId="0" applyFont="1" applyFill="1" applyBorder="1" applyProtection="1"/>
    <xf numFmtId="0" fontId="24" fillId="6" borderId="0" xfId="0" applyFont="1" applyFill="1" applyProtection="1"/>
    <xf numFmtId="0" fontId="24" fillId="6" borderId="7" xfId="0" applyFont="1" applyFill="1" applyBorder="1" applyProtection="1"/>
    <xf numFmtId="0" fontId="24" fillId="6" borderId="8" xfId="0" applyFont="1" applyFill="1" applyBorder="1" applyProtection="1"/>
    <xf numFmtId="0" fontId="24" fillId="6" borderId="0" xfId="0" applyFont="1" applyFill="1" applyAlignment="1" applyProtection="1">
      <alignment vertical="center" wrapText="1"/>
    </xf>
    <xf numFmtId="0" fontId="27" fillId="6" borderId="0" xfId="0" applyFont="1" applyFill="1" applyAlignment="1" applyProtection="1">
      <alignment vertical="top"/>
    </xf>
    <xf numFmtId="0" fontId="10" fillId="6" borderId="0" xfId="0" applyFont="1" applyFill="1" applyProtection="1"/>
    <xf numFmtId="0" fontId="26" fillId="6" borderId="0" xfId="0" applyFont="1" applyFill="1" applyProtection="1"/>
    <xf numFmtId="0" fontId="32" fillId="6" borderId="0" xfId="0" applyFont="1" applyFill="1" applyAlignment="1" applyProtection="1">
      <alignment vertical="top"/>
    </xf>
    <xf numFmtId="164" fontId="23" fillId="6" borderId="15" xfId="0" applyNumberFormat="1" applyFont="1" applyFill="1" applyBorder="1" applyProtection="1"/>
    <xf numFmtId="164" fontId="23" fillId="6" borderId="1" xfId="0" applyNumberFormat="1" applyFont="1" applyFill="1" applyBorder="1" applyProtection="1"/>
    <xf numFmtId="164" fontId="24" fillId="6" borderId="4" xfId="0" applyNumberFormat="1" applyFont="1" applyFill="1" applyBorder="1" applyProtection="1"/>
    <xf numFmtId="164" fontId="24" fillId="6" borderId="15" xfId="0" applyNumberFormat="1" applyFont="1" applyFill="1" applyBorder="1" applyProtection="1"/>
    <xf numFmtId="164" fontId="24" fillId="6" borderId="3" xfId="0" applyNumberFormat="1" applyFont="1" applyFill="1" applyBorder="1" applyProtection="1"/>
    <xf numFmtId="10" fontId="24" fillId="6" borderId="4" xfId="1" applyNumberFormat="1" applyFont="1" applyFill="1" applyBorder="1" applyAlignment="1" applyProtection="1">
      <alignment horizontal="center" vertical="center"/>
    </xf>
    <xf numFmtId="0" fontId="26" fillId="6" borderId="0" xfId="0" applyFont="1" applyFill="1" applyAlignment="1" applyProtection="1">
      <alignment vertical="top"/>
    </xf>
    <xf numFmtId="0" fontId="28" fillId="6" borderId="0" xfId="0" applyFont="1" applyFill="1" applyProtection="1"/>
    <xf numFmtId="0" fontId="38" fillId="6" borderId="0" xfId="0" applyFont="1" applyFill="1" applyProtection="1"/>
    <xf numFmtId="0" fontId="25" fillId="6" borderId="0" xfId="0" applyFont="1" applyFill="1" applyAlignment="1" applyProtection="1">
      <alignment vertical="center"/>
    </xf>
    <xf numFmtId="0" fontId="12" fillId="6" borderId="0" xfId="0" applyFont="1" applyFill="1" applyAlignment="1" applyProtection="1">
      <alignment vertical="center"/>
    </xf>
    <xf numFmtId="0" fontId="23" fillId="7" borderId="0" xfId="0" applyFont="1" applyFill="1" applyAlignment="1" applyProtection="1">
      <alignment horizontal="left" vertical="center"/>
      <protection locked="0"/>
    </xf>
    <xf numFmtId="0" fontId="41" fillId="0" borderId="0" xfId="0" applyFont="1" applyFill="1"/>
    <xf numFmtId="0" fontId="69" fillId="3" borderId="0" xfId="0" applyFont="1" applyFill="1" applyAlignment="1">
      <alignment horizontal="center"/>
    </xf>
    <xf numFmtId="0" fontId="69" fillId="0" borderId="0" xfId="0" applyFont="1" applyAlignment="1">
      <alignment horizontal="right" vertical="center"/>
    </xf>
    <xf numFmtId="0" fontId="10" fillId="2" borderId="2" xfId="0" applyFont="1" applyFill="1" applyBorder="1" applyAlignment="1">
      <alignment horizontal="right" vertical="center"/>
    </xf>
    <xf numFmtId="0" fontId="24" fillId="3" borderId="0" xfId="0" applyFont="1" applyFill="1" applyAlignment="1">
      <alignment wrapText="1"/>
    </xf>
    <xf numFmtId="0" fontId="10" fillId="0" borderId="6" xfId="0" applyFont="1" applyBorder="1"/>
    <xf numFmtId="0" fontId="24" fillId="3" borderId="5" xfId="0" applyFont="1" applyFill="1" applyBorder="1"/>
    <xf numFmtId="0" fontId="24" fillId="3" borderId="2" xfId="0" applyFont="1" applyFill="1" applyBorder="1" applyAlignment="1"/>
    <xf numFmtId="14" fontId="54" fillId="2" borderId="2" xfId="0" applyNumberFormat="1" applyFont="1" applyFill="1" applyBorder="1" applyAlignment="1" applyProtection="1">
      <alignment horizontal="center" vertical="center"/>
      <protection locked="0"/>
    </xf>
    <xf numFmtId="0" fontId="11" fillId="2" borderId="2" xfId="0" applyFont="1" applyFill="1" applyBorder="1" applyAlignment="1">
      <alignment horizontal="left"/>
    </xf>
    <xf numFmtId="0" fontId="23" fillId="7" borderId="10" xfId="0" applyFont="1" applyFill="1" applyBorder="1" applyAlignment="1" applyProtection="1">
      <alignment horizontal="center" vertical="center"/>
      <protection locked="0"/>
    </xf>
    <xf numFmtId="0" fontId="23" fillId="7" borderId="11" xfId="0" applyFont="1" applyFill="1" applyBorder="1" applyAlignment="1" applyProtection="1">
      <alignment horizontal="center" vertical="center"/>
      <protection locked="0"/>
    </xf>
    <xf numFmtId="0" fontId="23" fillId="7" borderId="12" xfId="0" applyFont="1" applyFill="1" applyBorder="1" applyAlignment="1" applyProtection="1">
      <alignment horizontal="center" vertical="center"/>
      <protection locked="0"/>
    </xf>
    <xf numFmtId="0" fontId="40" fillId="3" borderId="0" xfId="0" applyFont="1" applyFill="1" applyBorder="1" applyAlignment="1">
      <alignment vertical="top"/>
    </xf>
    <xf numFmtId="0" fontId="40" fillId="3" borderId="3" xfId="0" applyFont="1" applyFill="1" applyBorder="1" applyAlignment="1">
      <alignment vertical="top"/>
    </xf>
    <xf numFmtId="0" fontId="59" fillId="12" borderId="26" xfId="0" applyNumberFormat="1" applyFont="1" applyFill="1" applyBorder="1" applyAlignment="1">
      <alignment horizontal="right" vertical="center" wrapText="1"/>
    </xf>
    <xf numFmtId="0" fontId="62" fillId="0" borderId="0" xfId="0" applyFont="1" applyFill="1" applyBorder="1" applyAlignment="1">
      <alignment horizontal="center" vertical="center" wrapText="1"/>
    </xf>
    <xf numFmtId="164" fontId="37" fillId="0" borderId="0" xfId="0" applyNumberFormat="1" applyFont="1" applyFill="1" applyBorder="1" applyProtection="1">
      <protection locked="0"/>
    </xf>
    <xf numFmtId="0" fontId="61" fillId="0" borderId="0" xfId="0" applyNumberFormat="1" applyFont="1" applyFill="1" applyBorder="1" applyAlignment="1">
      <alignment horizontal="right" vertical="center" wrapText="1"/>
    </xf>
    <xf numFmtId="167" fontId="59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ill="1" applyBorder="1"/>
    <xf numFmtId="167" fontId="58" fillId="0" borderId="0" xfId="0" applyNumberFormat="1" applyFont="1" applyFill="1" applyBorder="1" applyAlignment="1">
      <alignment horizontal="right" vertical="center" wrapText="1"/>
    </xf>
    <xf numFmtId="0" fontId="58" fillId="14" borderId="36" xfId="0" applyFont="1" applyFill="1" applyBorder="1" applyAlignment="1">
      <alignment horizontal="center" vertical="center" wrapText="1"/>
    </xf>
    <xf numFmtId="0" fontId="62" fillId="14" borderId="37" xfId="0" applyFont="1" applyFill="1" applyBorder="1" applyAlignment="1">
      <alignment horizontal="center" vertical="center" wrapText="1"/>
    </xf>
    <xf numFmtId="167" fontId="59" fillId="11" borderId="33" xfId="0" applyNumberFormat="1" applyFont="1" applyFill="1" applyBorder="1" applyAlignment="1" applyProtection="1">
      <alignment horizontal="right" vertical="center" wrapText="1"/>
      <protection locked="0"/>
    </xf>
    <xf numFmtId="167" fontId="59" fillId="11" borderId="38" xfId="0" applyNumberFormat="1" applyFont="1" applyFill="1" applyBorder="1" applyAlignment="1" applyProtection="1">
      <alignment horizontal="right" vertical="center" wrapText="1"/>
      <protection locked="0"/>
    </xf>
    <xf numFmtId="167" fontId="59" fillId="11" borderId="39" xfId="0" applyNumberFormat="1" applyFont="1" applyFill="1" applyBorder="1" applyAlignment="1" applyProtection="1">
      <alignment horizontal="right" vertical="center" wrapText="1"/>
      <protection locked="0"/>
    </xf>
    <xf numFmtId="167" fontId="59" fillId="11" borderId="40" xfId="0" applyNumberFormat="1" applyFont="1" applyFill="1" applyBorder="1" applyAlignment="1" applyProtection="1">
      <alignment horizontal="right" vertical="center" wrapText="1"/>
      <protection locked="0"/>
    </xf>
    <xf numFmtId="0" fontId="60" fillId="0" borderId="42" xfId="0" applyFont="1" applyBorder="1" applyAlignment="1">
      <alignment vertical="center"/>
    </xf>
    <xf numFmtId="167" fontId="58" fillId="0" borderId="44" xfId="0" applyNumberFormat="1" applyFont="1" applyBorder="1" applyAlignment="1">
      <alignment horizontal="right" vertical="center" wrapText="1"/>
    </xf>
    <xf numFmtId="0" fontId="56" fillId="0" borderId="0" xfId="0" applyFont="1" applyFill="1" applyBorder="1" applyAlignment="1">
      <alignment vertical="center" wrapText="1"/>
    </xf>
    <xf numFmtId="0" fontId="15" fillId="4" borderId="10" xfId="0" applyFont="1" applyFill="1" applyBorder="1" applyAlignment="1" applyProtection="1">
      <alignment horizontal="center"/>
      <protection locked="0"/>
    </xf>
    <xf numFmtId="0" fontId="15" fillId="4" borderId="11" xfId="0" applyFont="1" applyFill="1" applyBorder="1" applyAlignment="1" applyProtection="1">
      <alignment horizontal="center"/>
      <protection locked="0"/>
    </xf>
    <xf numFmtId="0" fontId="15" fillId="4" borderId="13" xfId="0" applyFont="1" applyFill="1" applyBorder="1" applyAlignment="1" applyProtection="1">
      <alignment horizontal="center"/>
      <protection locked="0"/>
    </xf>
    <xf numFmtId="0" fontId="15" fillId="4" borderId="0" xfId="0" applyFont="1" applyFill="1" applyAlignment="1" applyProtection="1">
      <alignment horizontal="center"/>
      <protection locked="0"/>
    </xf>
    <xf numFmtId="0" fontId="16" fillId="4" borderId="4" xfId="3" applyFont="1" applyFill="1" applyBorder="1" applyAlignment="1">
      <alignment horizontal="center" vertical="top" wrapText="1" shrinkToFit="1"/>
    </xf>
    <xf numFmtId="0" fontId="16" fillId="4" borderId="15" xfId="3" applyFont="1" applyFill="1" applyBorder="1" applyAlignment="1">
      <alignment horizontal="center" vertical="top" wrapText="1" shrinkToFit="1"/>
    </xf>
    <xf numFmtId="0" fontId="30" fillId="6" borderId="10" xfId="0" applyFont="1" applyFill="1" applyBorder="1" applyAlignment="1" applyProtection="1">
      <alignment horizontal="center" vertical="center"/>
    </xf>
    <xf numFmtId="0" fontId="30" fillId="6" borderId="11" xfId="0" applyFont="1" applyFill="1" applyBorder="1" applyAlignment="1" applyProtection="1">
      <alignment horizontal="center" vertical="center"/>
    </xf>
    <xf numFmtId="0" fontId="30" fillId="6" borderId="7" xfId="0" applyFont="1" applyFill="1" applyBorder="1" applyAlignment="1" applyProtection="1">
      <alignment horizontal="center" vertical="center"/>
    </xf>
    <xf numFmtId="0" fontId="30" fillId="6" borderId="8" xfId="0" applyFont="1" applyFill="1" applyBorder="1" applyAlignment="1" applyProtection="1">
      <alignment horizontal="center" vertical="center"/>
    </xf>
    <xf numFmtId="0" fontId="23" fillId="6" borderId="4" xfId="3" applyFont="1" applyFill="1" applyBorder="1" applyAlignment="1">
      <alignment horizontal="center" vertical="top" wrapText="1" shrinkToFit="1"/>
    </xf>
    <xf numFmtId="0" fontId="23" fillId="6" borderId="3" xfId="3" applyFont="1" applyFill="1" applyBorder="1" applyAlignment="1">
      <alignment horizontal="center" vertical="top" wrapText="1" shrinkToFit="1"/>
    </xf>
    <xf numFmtId="0" fontId="16" fillId="4" borderId="10" xfId="3" applyFont="1" applyFill="1" applyBorder="1" applyAlignment="1">
      <alignment horizontal="center" vertical="top" wrapText="1" shrinkToFit="1"/>
    </xf>
    <xf numFmtId="0" fontId="16" fillId="4" borderId="13" xfId="3" applyFont="1" applyFill="1" applyBorder="1" applyAlignment="1">
      <alignment horizontal="center" vertical="top" wrapText="1" shrinkToFit="1"/>
    </xf>
    <xf numFmtId="0" fontId="23" fillId="6" borderId="10" xfId="3" applyFont="1" applyFill="1" applyBorder="1" applyAlignment="1">
      <alignment horizontal="center" vertical="top" wrapText="1" shrinkToFit="1"/>
    </xf>
    <xf numFmtId="0" fontId="23" fillId="6" borderId="7" xfId="3" applyFont="1" applyFill="1" applyBorder="1" applyAlignment="1">
      <alignment horizontal="center" vertical="top" wrapText="1" shrinkToFit="1"/>
    </xf>
    <xf numFmtId="0" fontId="15" fillId="4" borderId="10" xfId="0" applyFont="1" applyFill="1" applyBorder="1" applyAlignment="1">
      <alignment horizontal="center"/>
    </xf>
    <xf numFmtId="0" fontId="15" fillId="4" borderId="12" xfId="0" applyFont="1" applyFill="1" applyBorder="1" applyAlignment="1">
      <alignment horizontal="center"/>
    </xf>
    <xf numFmtId="0" fontId="15" fillId="4" borderId="7" xfId="0" applyFont="1" applyFill="1" applyBorder="1" applyAlignment="1">
      <alignment horizontal="center"/>
    </xf>
    <xf numFmtId="0" fontId="15" fillId="4" borderId="9" xfId="0" applyFont="1" applyFill="1" applyBorder="1" applyAlignment="1">
      <alignment horizontal="center"/>
    </xf>
    <xf numFmtId="0" fontId="23" fillId="2" borderId="1" xfId="3" applyFont="1" applyFill="1" applyBorder="1" applyAlignment="1">
      <alignment horizontal="center" vertical="center" wrapText="1" shrinkToFi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44" fillId="4" borderId="4" xfId="0" applyFont="1" applyFill="1" applyBorder="1" applyAlignment="1">
      <alignment horizontal="center" vertical="center" wrapText="1"/>
    </xf>
    <xf numFmtId="0" fontId="44" fillId="4" borderId="15" xfId="0" applyFont="1" applyFill="1" applyBorder="1" applyAlignment="1">
      <alignment horizontal="center" vertical="center" wrapText="1"/>
    </xf>
    <xf numFmtId="0" fontId="16" fillId="4" borderId="3" xfId="3" applyFont="1" applyFill="1" applyBorder="1" applyAlignment="1">
      <alignment horizontal="center" vertical="center" wrapText="1" shrinkToFit="1"/>
    </xf>
    <xf numFmtId="0" fontId="16" fillId="4" borderId="1" xfId="3" applyFont="1" applyFill="1" applyBorder="1" applyAlignment="1">
      <alignment horizontal="center" vertical="center" wrapText="1" shrinkToFit="1"/>
    </xf>
    <xf numFmtId="0" fontId="23" fillId="2" borderId="14" xfId="3" applyFont="1" applyFill="1" applyBorder="1" applyAlignment="1">
      <alignment horizontal="center" vertical="center" wrapText="1" shrinkToFit="1"/>
    </xf>
    <xf numFmtId="0" fontId="16" fillId="4" borderId="6" xfId="3" applyFont="1" applyFill="1" applyBorder="1" applyAlignment="1">
      <alignment horizontal="center" vertical="center" wrapText="1" shrinkToFit="1"/>
    </xf>
    <xf numFmtId="0" fontId="16" fillId="4" borderId="12" xfId="3" applyFont="1" applyFill="1" applyBorder="1" applyAlignment="1">
      <alignment horizontal="center" vertical="center" wrapText="1" shrinkToFit="1"/>
    </xf>
    <xf numFmtId="0" fontId="34" fillId="2" borderId="7" xfId="0" applyFont="1" applyFill="1" applyBorder="1" applyAlignment="1">
      <alignment horizontal="right"/>
    </xf>
    <xf numFmtId="0" fontId="34" fillId="2" borderId="8" xfId="0" applyFont="1" applyFill="1" applyBorder="1" applyAlignment="1">
      <alignment horizontal="right"/>
    </xf>
    <xf numFmtId="0" fontId="34" fillId="2" borderId="9" xfId="0" applyFont="1" applyFill="1" applyBorder="1" applyAlignment="1">
      <alignment horizontal="right"/>
    </xf>
    <xf numFmtId="0" fontId="10" fillId="3" borderId="0" xfId="0" applyFont="1" applyFill="1" applyBorder="1" applyAlignment="1">
      <alignment horizontal="left" vertical="top" wrapText="1"/>
    </xf>
    <xf numFmtId="0" fontId="10" fillId="3" borderId="14" xfId="0" applyFont="1" applyFill="1" applyBorder="1" applyAlignment="1">
      <alignment horizontal="left" vertical="top" wrapText="1"/>
    </xf>
    <xf numFmtId="0" fontId="10" fillId="3" borderId="8" xfId="0" applyFont="1" applyFill="1" applyBorder="1" applyAlignment="1">
      <alignment horizontal="left" vertical="top" wrapText="1"/>
    </xf>
    <xf numFmtId="0" fontId="10" fillId="3" borderId="9" xfId="0" applyFont="1" applyFill="1" applyBorder="1" applyAlignment="1">
      <alignment horizontal="left" vertical="top" wrapText="1"/>
    </xf>
    <xf numFmtId="0" fontId="63" fillId="15" borderId="20" xfId="0" applyFont="1" applyFill="1" applyBorder="1" applyAlignment="1">
      <alignment horizontal="center" vertical="center" wrapText="1"/>
    </xf>
    <xf numFmtId="0" fontId="63" fillId="15" borderId="21" xfId="0" applyFont="1" applyFill="1" applyBorder="1" applyAlignment="1">
      <alignment horizontal="center" vertical="center" wrapText="1"/>
    </xf>
    <xf numFmtId="0" fontId="63" fillId="15" borderId="22" xfId="0" applyFont="1" applyFill="1" applyBorder="1" applyAlignment="1">
      <alignment horizontal="center" vertical="center" wrapText="1"/>
    </xf>
    <xf numFmtId="0" fontId="58" fillId="14" borderId="23" xfId="0" applyFont="1" applyFill="1" applyBorder="1" applyAlignment="1">
      <alignment horizontal="center" vertical="center" wrapText="1"/>
    </xf>
    <xf numFmtId="0" fontId="57" fillId="6" borderId="1" xfId="0" applyFont="1" applyFill="1" applyBorder="1"/>
    <xf numFmtId="0" fontId="61" fillId="13" borderId="23" xfId="0" applyFont="1" applyFill="1" applyBorder="1" applyAlignment="1">
      <alignment vertical="center" wrapText="1"/>
    </xf>
    <xf numFmtId="0" fontId="57" fillId="3" borderId="1" xfId="0" applyFont="1" applyFill="1" applyBorder="1"/>
    <xf numFmtId="0" fontId="62" fillId="14" borderId="30" xfId="0" applyFont="1" applyFill="1" applyBorder="1" applyAlignment="1">
      <alignment horizontal="center" vertical="center" wrapText="1"/>
    </xf>
    <xf numFmtId="0" fontId="57" fillId="6" borderId="31" xfId="0" applyFont="1" applyFill="1" applyBorder="1"/>
    <xf numFmtId="0" fontId="59" fillId="10" borderId="32" xfId="0" applyFont="1" applyFill="1" applyBorder="1" applyAlignment="1">
      <alignment horizontal="left" vertical="center" wrapText="1"/>
    </xf>
    <xf numFmtId="0" fontId="57" fillId="0" borderId="16" xfId="0" applyFont="1" applyBorder="1"/>
    <xf numFmtId="0" fontId="63" fillId="15" borderId="45" xfId="0" applyFont="1" applyFill="1" applyBorder="1" applyAlignment="1">
      <alignment horizontal="center" vertical="center" wrapText="1"/>
    </xf>
    <xf numFmtId="0" fontId="63" fillId="15" borderId="46" xfId="0" applyFont="1" applyFill="1" applyBorder="1" applyAlignment="1">
      <alignment horizontal="center" vertical="center" wrapText="1"/>
    </xf>
    <xf numFmtId="0" fontId="63" fillId="15" borderId="47" xfId="0" applyFont="1" applyFill="1" applyBorder="1" applyAlignment="1">
      <alignment horizontal="center" vertical="center" wrapText="1"/>
    </xf>
    <xf numFmtId="0" fontId="64" fillId="13" borderId="24" xfId="0" applyFont="1" applyFill="1" applyBorder="1" applyAlignment="1">
      <alignment vertical="center" wrapText="1"/>
    </xf>
    <xf numFmtId="0" fontId="65" fillId="3" borderId="25" xfId="0" applyFont="1" applyFill="1" applyBorder="1"/>
    <xf numFmtId="0" fontId="62" fillId="14" borderId="5" xfId="0" applyFont="1" applyFill="1" applyBorder="1" applyAlignment="1">
      <alignment horizontal="center" vertical="center" wrapText="1"/>
    </xf>
    <xf numFmtId="0" fontId="62" fillId="14" borderId="35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35" xfId="0" applyFill="1" applyBorder="1" applyAlignment="1">
      <alignment horizontal="center" vertical="center" wrapText="1"/>
    </xf>
    <xf numFmtId="0" fontId="30" fillId="9" borderId="41" xfId="0" applyFont="1" applyFill="1" applyBorder="1" applyAlignment="1">
      <alignment horizontal="left" vertical="center" wrapText="1"/>
    </xf>
    <xf numFmtId="0" fontId="57" fillId="0" borderId="42" xfId="0" applyFont="1" applyBorder="1" applyAlignment="1">
      <alignment horizontal="left"/>
    </xf>
    <xf numFmtId="0" fontId="57" fillId="0" borderId="43" xfId="0" applyFont="1" applyBorder="1" applyAlignment="1">
      <alignment horizontal="left"/>
    </xf>
    <xf numFmtId="0" fontId="0" fillId="3" borderId="27" xfId="0" applyFill="1" applyBorder="1" applyAlignment="1">
      <alignment horizontal="center" vertical="center" wrapText="1"/>
    </xf>
    <xf numFmtId="0" fontId="0" fillId="3" borderId="28" xfId="0" applyFill="1" applyBorder="1" applyAlignment="1">
      <alignment horizontal="center" vertical="center" wrapText="1"/>
    </xf>
    <xf numFmtId="0" fontId="0" fillId="3" borderId="29" xfId="0" applyFill="1" applyBorder="1" applyAlignment="1">
      <alignment horizontal="center" vertical="center" wrapText="1"/>
    </xf>
  </cellXfs>
  <cellStyles count="4">
    <cellStyle name="Normal" xfId="0" builtinId="0"/>
    <cellStyle name="Normal 2" xfId="2" xr:uid="{8C355C8C-A8C5-4D3D-BF92-4AE7421FC672}"/>
    <cellStyle name="Percent" xfId="1" builtinId="5"/>
    <cellStyle name="Нормален_Лист1" xfId="3" xr:uid="{A310FC73-6BF0-4C26-BFCE-DAE1A73945B3}"/>
  </cellStyles>
  <dxfs count="49"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rial"/>
        <family val="2"/>
        <charset val="204"/>
        <scheme val="none"/>
      </font>
      <numFmt numFmtId="2" formatCode="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rial"/>
        <family val="2"/>
        <charset val="204"/>
        <scheme val="none"/>
      </font>
      <numFmt numFmtId="164" formatCode="_ * #,##0.00_)\ _B_G_N_ ;_ * \(#,##0.00\)\ _B_G_N_ ;_ * &quot;-&quot;??_)\ _B_G_N_ ;_ @_ 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rial"/>
        <family val="2"/>
        <charset val="204"/>
        <scheme val="none"/>
      </font>
      <numFmt numFmtId="164" formatCode="_ * #,##0.00_)\ _B_G_N_ ;_ * \(#,##0.00\)\ _B_G_N_ ;_ * &quot;-&quot;??_)\ _B_G_N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rial"/>
        <family val="2"/>
        <charset val="204"/>
        <scheme val="none"/>
      </font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rial"/>
        <family val="2"/>
        <charset val="204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rial"/>
        <family val="2"/>
        <charset val="204"/>
        <scheme val="none"/>
      </font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rial"/>
        <family val="2"/>
        <charset val="204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charset val="204"/>
        <scheme val="none"/>
      </font>
      <fill>
        <patternFill patternType="solid">
          <fgColor indexed="64"/>
          <bgColor rgb="FFC3F2F6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rial"/>
        <family val="2"/>
        <charset val="204"/>
        <scheme val="none"/>
      </font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charset val="204"/>
        <scheme val="none"/>
      </font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 tint="4.9989318521683403E-2"/>
        <name val="Arial"/>
        <family val="2"/>
        <charset val="204"/>
        <scheme val="none"/>
      </font>
      <fill>
        <patternFill patternType="solid">
          <fgColor indexed="64"/>
          <bgColor theme="0" tint="-4.9989318521683403E-2"/>
        </patternFill>
      </fill>
    </dxf>
    <dxf>
      <font>
        <color rgb="FF9C0006"/>
      </font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colors>
    <mruColors>
      <color rgb="FFC3F2F6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A93A81-2ED3-43D2-8749-C608E473080F}" name="Table217" displayName="Table217" ref="B3:O38" totalsRowShown="0" headerRowDxfId="19" dataDxfId="17" headerRowBorderDxfId="18" tableBorderDxfId="16" totalsRowBorderDxfId="15">
  <autoFilter ref="B3:O38" xr:uid="{0CA93A81-2ED3-43D2-8749-C608E473080F}"/>
  <tableColumns count="14">
    <tableColumn id="2" xr3:uid="{64239942-A422-48C0-B224-A57F4E2CC1DC}" name="Отчетен период" dataDxfId="14"/>
    <tableColumn id="1" xr3:uid="{02D35459-F233-46CC-BF99-3F1C9A96EC22}" name="РП №" dataDxfId="13"/>
    <tableColumn id="3" xr3:uid="{A2BBF60E-54CE-441F-8D69-B58138DC725C}" name="Бенефициер (абревиатура)" dataDxfId="12"/>
    <tableColumn id="10" xr3:uid="{4330F0C5-3C1F-4F02-8B3B-2ECE6B40DF17}" name="Категория разход" dataDxfId="11"/>
    <tableColumn id="7" xr3:uid="{BCB41D6F-81A7-9F43-AACC-6CDAD94EC14B}" name="Вътрешен номер на разхода" dataDxfId="10"/>
    <tableColumn id="5" xr3:uid="{5F1A2B8D-38B4-4DAB-BD1D-11D9FC9C3752}" name="Описание на разхода                                                                      " dataDxfId="9"/>
    <tableColumn id="13" xr3:uid="{DD65520A-59EA-D447-A3A9-BC8575CAB565}" name="Име контрагент" dataDxfId="8"/>
    <tableColumn id="6" xr3:uid="{35795CEE-3A5E-449C-817C-C9374C251F26}" name="Дата на документ" dataDxfId="7"/>
    <tableColumn id="15" xr3:uid="{32AD552E-00DC-4276-86E3-27DB8F24CC0E}" name="Номер на документ" dataDxfId="6"/>
    <tableColumn id="14" xr3:uid="{BCB1610A-CBD3-4711-9A7B-F5963478640A}" name="Дата на плащане" dataDxfId="5"/>
    <tableColumn id="8" xr3:uid="{CFB2AF09-FE3D-4619-88F4-5355BC4FB5EE}" name="Валута (три-буквен код)" dataDxfId="4"/>
    <tableColumn id="9" xr3:uid="{4AC116B1-7BB6-4834-A2D9-A400A7A4D273}" name="Общо (валута)" dataDxfId="3"/>
    <tableColumn id="12" xr3:uid="{85B624F6-0AE9-4AFB-ACFA-BD30649C1ED6}" name="Обменен курс към EUR*" dataDxfId="2"/>
    <tableColumn id="4" xr3:uid="{D9B85D52-677C-4132-AE4B-C702FE60A779}" name="Общо (EUR)" dataDxfId="1">
      <calculatedColumnFormula>Table217[[#This Row],[Обменен курс към EUR*]]*Table217[[#This Row],[Общо (валута)]]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1EA19-D1A2-494A-B713-5686C2465EB2}">
  <dimension ref="A1:P108"/>
  <sheetViews>
    <sheetView zoomScale="50" zoomScaleNormal="50" workbookViewId="0">
      <selection activeCell="F13" sqref="F13"/>
    </sheetView>
  </sheetViews>
  <sheetFormatPr defaultColWidth="12.44140625" defaultRowHeight="15" outlineLevelRow="1" x14ac:dyDescent="0.25"/>
  <cols>
    <col min="1" max="1" width="9.109375" style="4" customWidth="1"/>
    <col min="2" max="2" width="110.77734375" style="4" customWidth="1"/>
    <col min="3" max="3" width="18" style="4" customWidth="1"/>
    <col min="4" max="4" width="20.109375" style="4" customWidth="1"/>
    <col min="5" max="5" width="21.44140625" style="4" customWidth="1"/>
    <col min="6" max="8" width="20.109375" style="4" customWidth="1"/>
    <col min="9" max="11" width="21.6640625" style="4" customWidth="1"/>
    <col min="12" max="12" width="23.44140625" style="4" customWidth="1"/>
    <col min="13" max="16384" width="12.44140625" style="4"/>
  </cols>
  <sheetData>
    <row r="1" spans="1:16" x14ac:dyDescent="0.25">
      <c r="A1" s="177"/>
      <c r="B1" s="70"/>
      <c r="C1" s="70"/>
      <c r="D1" s="70"/>
      <c r="E1" s="70"/>
      <c r="F1" s="178"/>
      <c r="G1" s="178"/>
      <c r="H1" s="178"/>
      <c r="I1" s="177"/>
      <c r="J1" s="177"/>
      <c r="K1" s="177"/>
      <c r="L1" s="177"/>
      <c r="M1" s="70"/>
      <c r="N1" s="70"/>
      <c r="O1" s="70"/>
      <c r="P1" s="70"/>
    </row>
    <row r="2" spans="1:16" ht="22.8" x14ac:dyDescent="0.4">
      <c r="A2" s="177"/>
      <c r="B2" s="179" t="s">
        <v>23</v>
      </c>
      <c r="C2" s="176" t="s">
        <v>54</v>
      </c>
      <c r="D2" s="332" t="str">
        <f>IF(C2="Да","('Попълнете одобрения актуализиран бюджет на редове 25-40)).","")</f>
        <v/>
      </c>
      <c r="E2" s="180"/>
      <c r="F2" s="178"/>
      <c r="G2" s="178"/>
      <c r="H2" s="178"/>
      <c r="I2" s="177"/>
      <c r="J2" s="177"/>
      <c r="K2" s="177"/>
      <c r="L2" s="177"/>
      <c r="M2" s="70"/>
      <c r="N2" s="70"/>
      <c r="O2" s="70"/>
      <c r="P2" s="70"/>
    </row>
    <row r="3" spans="1:16" x14ac:dyDescent="0.25">
      <c r="A3" s="177"/>
      <c r="B3" s="70"/>
      <c r="C3" s="70"/>
      <c r="D3" s="70"/>
      <c r="E3" s="70"/>
      <c r="F3" s="178"/>
      <c r="G3" s="178"/>
      <c r="H3" s="178"/>
      <c r="I3" s="177"/>
      <c r="J3" s="177"/>
      <c r="K3" s="177"/>
      <c r="L3" s="177"/>
      <c r="M3" s="70"/>
      <c r="N3" s="70"/>
      <c r="O3" s="70"/>
      <c r="P3" s="70"/>
    </row>
    <row r="4" spans="1:16" ht="17.399999999999999" x14ac:dyDescent="0.25">
      <c r="A4" s="385"/>
      <c r="B4" s="386"/>
      <c r="C4" s="386"/>
      <c r="D4" s="386"/>
      <c r="E4" s="395"/>
      <c r="F4" s="387"/>
      <c r="G4" s="387"/>
      <c r="H4" s="387"/>
      <c r="I4" s="387"/>
      <c r="J4" s="387"/>
      <c r="K4" s="387"/>
      <c r="L4" s="387"/>
      <c r="M4" s="386"/>
      <c r="N4" s="386"/>
      <c r="O4" s="386"/>
      <c r="P4" s="386"/>
    </row>
    <row r="5" spans="1:16" ht="24.6" x14ac:dyDescent="0.3">
      <c r="A5" s="387"/>
      <c r="B5" s="388" t="s">
        <v>134</v>
      </c>
      <c r="C5" s="387"/>
      <c r="D5" s="396"/>
      <c r="E5" s="387"/>
      <c r="F5" s="387"/>
      <c r="G5" s="387"/>
      <c r="H5" s="387"/>
      <c r="I5" s="387"/>
      <c r="J5" s="387"/>
      <c r="K5" s="387"/>
      <c r="L5" s="397"/>
      <c r="M5" s="386"/>
      <c r="N5" s="386"/>
      <c r="O5" s="386"/>
      <c r="P5" s="386"/>
    </row>
    <row r="6" spans="1:16" s="9" customFormat="1" ht="36.450000000000003" customHeight="1" x14ac:dyDescent="0.3">
      <c r="A6" s="438" t="s">
        <v>17</v>
      </c>
      <c r="B6" s="439"/>
      <c r="C6" s="442" t="s">
        <v>56</v>
      </c>
      <c r="D6" s="411" t="s">
        <v>58</v>
      </c>
      <c r="E6" s="412" t="s">
        <v>45</v>
      </c>
      <c r="F6" s="412" t="s">
        <v>46</v>
      </c>
      <c r="G6" s="412" t="s">
        <v>47</v>
      </c>
      <c r="H6" s="412" t="s">
        <v>48</v>
      </c>
      <c r="I6" s="412" t="s">
        <v>49</v>
      </c>
      <c r="J6" s="412" t="s">
        <v>50</v>
      </c>
      <c r="K6" s="412" t="s">
        <v>51</v>
      </c>
      <c r="L6" s="413" t="s">
        <v>52</v>
      </c>
      <c r="M6" s="398"/>
      <c r="N6" s="399"/>
      <c r="O6" s="399"/>
      <c r="P6" s="399"/>
    </row>
    <row r="7" spans="1:16" s="7" customFormat="1" ht="1.2" customHeight="1" x14ac:dyDescent="0.25">
      <c r="A7" s="440"/>
      <c r="B7" s="441"/>
      <c r="C7" s="443"/>
      <c r="D7" s="80" t="s">
        <v>0</v>
      </c>
      <c r="E7" s="81" t="s">
        <v>1</v>
      </c>
      <c r="F7" s="81" t="s">
        <v>2</v>
      </c>
      <c r="G7" s="81" t="s">
        <v>3</v>
      </c>
      <c r="H7" s="81" t="s">
        <v>4</v>
      </c>
      <c r="I7" s="81" t="s">
        <v>0</v>
      </c>
      <c r="J7" s="81" t="s">
        <v>5</v>
      </c>
      <c r="K7" s="81" t="s">
        <v>6</v>
      </c>
      <c r="L7" s="82" t="s">
        <v>0</v>
      </c>
      <c r="M7" s="73"/>
      <c r="N7" s="73"/>
      <c r="O7" s="73"/>
      <c r="P7" s="73"/>
    </row>
    <row r="8" spans="1:16" s="15" customFormat="1" ht="19.2" customHeight="1" x14ac:dyDescent="0.25">
      <c r="A8" s="83" t="s">
        <v>24</v>
      </c>
      <c r="B8" s="400" t="s">
        <v>32</v>
      </c>
      <c r="C8" s="389">
        <f>SUM(D8:L8)</f>
        <v>0</v>
      </c>
      <c r="D8" s="339"/>
      <c r="E8" s="340"/>
      <c r="F8" s="340"/>
      <c r="G8" s="340"/>
      <c r="H8" s="340"/>
      <c r="I8" s="341"/>
      <c r="J8" s="341"/>
      <c r="K8" s="341"/>
      <c r="L8" s="342"/>
      <c r="M8" s="85"/>
      <c r="N8" s="85"/>
      <c r="O8" s="85"/>
      <c r="P8" s="85"/>
    </row>
    <row r="9" spans="1:16" s="15" customFormat="1" ht="19.2" customHeight="1" x14ac:dyDescent="0.25">
      <c r="A9" s="83" t="s">
        <v>25</v>
      </c>
      <c r="B9" s="400" t="s">
        <v>33</v>
      </c>
      <c r="C9" s="389">
        <f>SUM(D9:L9)</f>
        <v>0</v>
      </c>
      <c r="D9" s="339"/>
      <c r="E9" s="340"/>
      <c r="F9" s="340"/>
      <c r="G9" s="340"/>
      <c r="H9" s="340"/>
      <c r="I9" s="341"/>
      <c r="J9" s="341"/>
      <c r="K9" s="341"/>
      <c r="L9" s="342"/>
      <c r="M9" s="85"/>
      <c r="N9" s="85"/>
      <c r="O9" s="85"/>
      <c r="P9" s="85"/>
    </row>
    <row r="10" spans="1:16" s="7" customFormat="1" ht="19.2" customHeight="1" x14ac:dyDescent="0.25">
      <c r="A10" s="83" t="s">
        <v>26</v>
      </c>
      <c r="B10" s="400" t="s">
        <v>34</v>
      </c>
      <c r="C10" s="389">
        <f t="shared" ref="C10:C15" si="0">SUM(D10:L10)</f>
        <v>0</v>
      </c>
      <c r="D10" s="339"/>
      <c r="E10" s="340"/>
      <c r="F10" s="340"/>
      <c r="G10" s="340"/>
      <c r="H10" s="340"/>
      <c r="I10" s="341"/>
      <c r="J10" s="341"/>
      <c r="K10" s="341"/>
      <c r="L10" s="342"/>
      <c r="M10" s="73"/>
      <c r="N10" s="73"/>
      <c r="O10" s="73"/>
      <c r="P10" s="73"/>
    </row>
    <row r="11" spans="1:16" s="7" customFormat="1" ht="19.2" customHeight="1" x14ac:dyDescent="0.25">
      <c r="A11" s="83" t="s">
        <v>27</v>
      </c>
      <c r="B11" s="400" t="s">
        <v>35</v>
      </c>
      <c r="C11" s="389">
        <f t="shared" si="0"/>
        <v>0</v>
      </c>
      <c r="D11" s="339"/>
      <c r="E11" s="340"/>
      <c r="F11" s="340"/>
      <c r="G11" s="340"/>
      <c r="H11" s="340"/>
      <c r="I11" s="341"/>
      <c r="J11" s="341"/>
      <c r="K11" s="341"/>
      <c r="L11" s="342"/>
      <c r="M11" s="73"/>
      <c r="N11" s="73"/>
      <c r="O11" s="73"/>
      <c r="P11" s="73"/>
    </row>
    <row r="12" spans="1:16" s="7" customFormat="1" ht="19.2" customHeight="1" x14ac:dyDescent="0.25">
      <c r="A12" s="83" t="s">
        <v>28</v>
      </c>
      <c r="B12" s="400" t="s">
        <v>36</v>
      </c>
      <c r="C12" s="389">
        <f t="shared" si="0"/>
        <v>0</v>
      </c>
      <c r="D12" s="339"/>
      <c r="E12" s="340"/>
      <c r="F12" s="340"/>
      <c r="G12" s="340"/>
      <c r="H12" s="340"/>
      <c r="I12" s="341"/>
      <c r="J12" s="341"/>
      <c r="K12" s="341"/>
      <c r="L12" s="342"/>
      <c r="M12" s="73"/>
      <c r="N12" s="73"/>
      <c r="O12" s="73"/>
      <c r="P12" s="73"/>
    </row>
    <row r="13" spans="1:16" s="7" customFormat="1" ht="19.2" customHeight="1" x14ac:dyDescent="0.25">
      <c r="A13" s="83" t="s">
        <v>29</v>
      </c>
      <c r="B13" s="400" t="s">
        <v>37</v>
      </c>
      <c r="C13" s="389">
        <f t="shared" si="0"/>
        <v>0</v>
      </c>
      <c r="D13" s="339"/>
      <c r="E13" s="340"/>
      <c r="F13" s="340"/>
      <c r="G13" s="340"/>
      <c r="H13" s="340"/>
      <c r="I13" s="341"/>
      <c r="J13" s="341"/>
      <c r="K13" s="341"/>
      <c r="L13" s="342"/>
      <c r="M13" s="73"/>
      <c r="N13" s="73"/>
      <c r="O13" s="73"/>
      <c r="P13" s="73"/>
    </row>
    <row r="14" spans="1:16" s="7" customFormat="1" ht="19.2" customHeight="1" x14ac:dyDescent="0.25">
      <c r="A14" s="83" t="s">
        <v>30</v>
      </c>
      <c r="B14" s="400" t="s">
        <v>38</v>
      </c>
      <c r="C14" s="389">
        <f t="shared" si="0"/>
        <v>0</v>
      </c>
      <c r="D14" s="339"/>
      <c r="E14" s="340"/>
      <c r="F14" s="340"/>
      <c r="G14" s="340"/>
      <c r="H14" s="340"/>
      <c r="I14" s="341"/>
      <c r="J14" s="341"/>
      <c r="K14" s="341"/>
      <c r="L14" s="342"/>
      <c r="M14" s="73"/>
      <c r="N14" s="73"/>
      <c r="O14" s="73"/>
      <c r="P14" s="73"/>
    </row>
    <row r="15" spans="1:16" s="7" customFormat="1" ht="19.2" customHeight="1" x14ac:dyDescent="0.25">
      <c r="A15" s="83" t="s">
        <v>31</v>
      </c>
      <c r="B15" s="400" t="s">
        <v>39</v>
      </c>
      <c r="C15" s="389">
        <f t="shared" si="0"/>
        <v>0</v>
      </c>
      <c r="D15" s="339"/>
      <c r="E15" s="340"/>
      <c r="F15" s="340"/>
      <c r="G15" s="340"/>
      <c r="H15" s="340"/>
      <c r="I15" s="341"/>
      <c r="J15" s="341"/>
      <c r="K15" s="341"/>
      <c r="L15" s="342"/>
      <c r="M15" s="73"/>
      <c r="N15" s="73"/>
      <c r="O15" s="73"/>
      <c r="P15" s="73"/>
    </row>
    <row r="16" spans="1:16" s="7" customFormat="1" ht="17.7" customHeight="1" x14ac:dyDescent="0.25">
      <c r="A16" s="376"/>
      <c r="B16" s="377" t="s">
        <v>65</v>
      </c>
      <c r="C16" s="390">
        <f>SUM(D16:L16)</f>
        <v>0</v>
      </c>
      <c r="D16" s="88">
        <f t="shared" ref="D16:L16" si="1">D8+D9+D10+D11+D12+D13+D14+D15</f>
        <v>0</v>
      </c>
      <c r="E16" s="89">
        <f t="shared" si="1"/>
        <v>0</v>
      </c>
      <c r="F16" s="89">
        <f t="shared" si="1"/>
        <v>0</v>
      </c>
      <c r="G16" s="89">
        <f t="shared" si="1"/>
        <v>0</v>
      </c>
      <c r="H16" s="89">
        <f t="shared" si="1"/>
        <v>0</v>
      </c>
      <c r="I16" s="90">
        <f t="shared" si="1"/>
        <v>0</v>
      </c>
      <c r="J16" s="90">
        <f t="shared" si="1"/>
        <v>0</v>
      </c>
      <c r="K16" s="90">
        <f t="shared" si="1"/>
        <v>0</v>
      </c>
      <c r="L16" s="91">
        <f t="shared" si="1"/>
        <v>0</v>
      </c>
      <c r="M16" s="73"/>
      <c r="N16" s="73"/>
      <c r="O16" s="73"/>
      <c r="P16" s="73"/>
    </row>
    <row r="17" spans="1:16" s="32" customFormat="1" ht="13.8" x14ac:dyDescent="0.25">
      <c r="A17" s="378" t="s">
        <v>13</v>
      </c>
      <c r="B17" s="92" t="s">
        <v>40</v>
      </c>
      <c r="C17" s="391">
        <f>SUM(D17:L17)</f>
        <v>0</v>
      </c>
      <c r="D17" s="93">
        <f t="shared" ref="D17:L17" si="2">D18+D19</f>
        <v>0</v>
      </c>
      <c r="E17" s="160">
        <f>E18+E19</f>
        <v>0</v>
      </c>
      <c r="F17" s="160">
        <f t="shared" si="2"/>
        <v>0</v>
      </c>
      <c r="G17" s="160">
        <f>G18+G19</f>
        <v>0</v>
      </c>
      <c r="H17" s="160">
        <f t="shared" si="2"/>
        <v>0</v>
      </c>
      <c r="I17" s="160">
        <f t="shared" si="2"/>
        <v>0</v>
      </c>
      <c r="J17" s="160">
        <f t="shared" si="2"/>
        <v>0</v>
      </c>
      <c r="K17" s="160">
        <f t="shared" si="2"/>
        <v>0</v>
      </c>
      <c r="L17" s="94">
        <f t="shared" si="2"/>
        <v>0</v>
      </c>
      <c r="M17" s="95"/>
      <c r="N17" s="95"/>
      <c r="O17" s="95"/>
      <c r="P17" s="95"/>
    </row>
    <row r="18" spans="1:16" s="7" customFormat="1" ht="13.8" x14ac:dyDescent="0.25">
      <c r="A18" s="380" t="s">
        <v>14</v>
      </c>
      <c r="B18" s="96" t="s">
        <v>41</v>
      </c>
      <c r="C18" s="392">
        <f>0.1*C16</f>
        <v>0</v>
      </c>
      <c r="D18" s="93">
        <f>0.1*D16</f>
        <v>0</v>
      </c>
      <c r="E18" s="160">
        <f>0.1*E16</f>
        <v>0</v>
      </c>
      <c r="F18" s="160">
        <f t="shared" ref="F18:L18" si="3">0.1*F16</f>
        <v>0</v>
      </c>
      <c r="G18" s="160">
        <f t="shared" si="3"/>
        <v>0</v>
      </c>
      <c r="H18" s="160">
        <f t="shared" si="3"/>
        <v>0</v>
      </c>
      <c r="I18" s="160">
        <f t="shared" si="3"/>
        <v>0</v>
      </c>
      <c r="J18" s="160">
        <f t="shared" si="3"/>
        <v>0</v>
      </c>
      <c r="K18" s="160">
        <f>0.1*K16</f>
        <v>0</v>
      </c>
      <c r="L18" s="94">
        <f t="shared" si="3"/>
        <v>0</v>
      </c>
      <c r="M18" s="73"/>
      <c r="N18" s="73"/>
      <c r="O18" s="73"/>
      <c r="P18" s="73"/>
    </row>
    <row r="19" spans="1:16" s="7" customFormat="1" ht="13.8" x14ac:dyDescent="0.25">
      <c r="A19" s="382" t="s">
        <v>15</v>
      </c>
      <c r="B19" s="97" t="s">
        <v>42</v>
      </c>
      <c r="C19" s="393">
        <f>SUM(D19:L19)</f>
        <v>0</v>
      </c>
      <c r="D19" s="343"/>
      <c r="E19" s="344"/>
      <c r="F19" s="344"/>
      <c r="G19" s="344"/>
      <c r="H19" s="344"/>
      <c r="I19" s="345"/>
      <c r="J19" s="345"/>
      <c r="K19" s="345"/>
      <c r="L19" s="346"/>
      <c r="M19" s="73"/>
      <c r="N19" s="73"/>
      <c r="O19" s="73"/>
      <c r="P19" s="73"/>
    </row>
    <row r="20" spans="1:16" s="7" customFormat="1" ht="13.8" x14ac:dyDescent="0.25">
      <c r="A20" s="380"/>
      <c r="B20" s="98" t="s">
        <v>43</v>
      </c>
      <c r="C20" s="394" t="e">
        <f>C19/C16</f>
        <v>#DIV/0!</v>
      </c>
      <c r="D20" s="99" t="e">
        <f t="shared" ref="D20:G20" si="4">D19/D16</f>
        <v>#DIV/0!</v>
      </c>
      <c r="E20" s="100" t="e">
        <f t="shared" si="4"/>
        <v>#DIV/0!</v>
      </c>
      <c r="F20" s="100" t="e">
        <f t="shared" si="4"/>
        <v>#DIV/0!</v>
      </c>
      <c r="G20" s="100" t="e">
        <f t="shared" si="4"/>
        <v>#DIV/0!</v>
      </c>
      <c r="H20" s="100" t="e">
        <f>H19/H16</f>
        <v>#DIV/0!</v>
      </c>
      <c r="I20" s="100" t="e">
        <f t="shared" ref="I20:L20" si="5">I19/I16</f>
        <v>#DIV/0!</v>
      </c>
      <c r="J20" s="100" t="e">
        <f t="shared" si="5"/>
        <v>#DIV/0!</v>
      </c>
      <c r="K20" s="100" t="e">
        <f t="shared" si="5"/>
        <v>#DIV/0!</v>
      </c>
      <c r="L20" s="101" t="e">
        <f t="shared" si="5"/>
        <v>#DIV/0!</v>
      </c>
      <c r="M20" s="73"/>
      <c r="N20" s="73"/>
      <c r="O20" s="73"/>
      <c r="P20" s="73"/>
    </row>
    <row r="21" spans="1:16" s="7" customFormat="1" ht="27" customHeight="1" x14ac:dyDescent="0.25">
      <c r="A21" s="376"/>
      <c r="B21" s="86" t="s">
        <v>44</v>
      </c>
      <c r="C21" s="390">
        <f>C16+C17</f>
        <v>0</v>
      </c>
      <c r="D21" s="88">
        <f>D16+D17</f>
        <v>0</v>
      </c>
      <c r="E21" s="89">
        <f t="shared" ref="E21:G21" si="6">E16+E17</f>
        <v>0</v>
      </c>
      <c r="F21" s="89">
        <f t="shared" si="6"/>
        <v>0</v>
      </c>
      <c r="G21" s="89">
        <f t="shared" si="6"/>
        <v>0</v>
      </c>
      <c r="H21" s="89">
        <f>H16+H17</f>
        <v>0</v>
      </c>
      <c r="I21" s="89">
        <f t="shared" ref="I21:L21" si="7">I16+I17</f>
        <v>0</v>
      </c>
      <c r="J21" s="89">
        <f t="shared" si="7"/>
        <v>0</v>
      </c>
      <c r="K21" s="89">
        <f t="shared" si="7"/>
        <v>0</v>
      </c>
      <c r="L21" s="102">
        <f t="shared" si="7"/>
        <v>0</v>
      </c>
      <c r="M21" s="73"/>
      <c r="N21" s="73"/>
      <c r="O21" s="73"/>
      <c r="P21" s="73"/>
    </row>
    <row r="22" spans="1:16" x14ac:dyDescent="0.25">
      <c r="A22" s="387"/>
      <c r="B22" s="387"/>
      <c r="C22" s="387"/>
      <c r="D22" s="75"/>
      <c r="E22" s="75"/>
      <c r="F22" s="75"/>
      <c r="G22" s="75"/>
      <c r="H22" s="75"/>
      <c r="I22" s="74"/>
      <c r="J22" s="74"/>
      <c r="K22" s="74"/>
      <c r="L22" s="74"/>
      <c r="M22" s="76"/>
      <c r="N22" s="76"/>
      <c r="O22" s="76"/>
      <c r="P22" s="76"/>
    </row>
    <row r="23" spans="1:16" x14ac:dyDescent="0.25">
      <c r="A23" s="386"/>
      <c r="B23" s="386"/>
      <c r="C23" s="386"/>
      <c r="D23" s="103"/>
      <c r="E23" s="103"/>
      <c r="F23" s="103"/>
      <c r="G23" s="103"/>
      <c r="H23" s="103"/>
      <c r="I23" s="76"/>
      <c r="J23" s="76"/>
      <c r="K23" s="76"/>
      <c r="L23" s="76"/>
      <c r="M23" s="76"/>
      <c r="N23" s="76"/>
      <c r="O23" s="76"/>
      <c r="P23" s="76"/>
    </row>
    <row r="24" spans="1:16" hidden="1" outlineLevel="1" x14ac:dyDescent="0.25">
      <c r="A24" s="386"/>
      <c r="B24" s="386"/>
      <c r="C24" s="386"/>
      <c r="D24" s="76"/>
      <c r="E24" s="76"/>
      <c r="F24" s="76"/>
      <c r="G24" s="76"/>
      <c r="H24" s="76"/>
      <c r="I24" s="76"/>
      <c r="J24" s="76"/>
      <c r="K24" s="76"/>
      <c r="L24" s="141"/>
      <c r="M24" s="76"/>
      <c r="N24" s="76"/>
      <c r="O24" s="76"/>
      <c r="P24" s="76"/>
    </row>
    <row r="25" spans="1:16" ht="15" hidden="1" customHeight="1" outlineLevel="1" x14ac:dyDescent="0.25">
      <c r="A25" s="438" t="s">
        <v>55</v>
      </c>
      <c r="B25" s="439"/>
      <c r="C25" s="446" t="str">
        <f>C6</f>
        <v>Общo  Консорциум</v>
      </c>
      <c r="D25" s="77" t="str">
        <f>D6</f>
        <v>Абревиатура ВБ</v>
      </c>
      <c r="E25" s="78" t="str">
        <f t="shared" ref="E25:L25" si="8">E6</f>
        <v>Абревиатура П1</v>
      </c>
      <c r="F25" s="78" t="str">
        <f t="shared" si="8"/>
        <v>Абревиатура П2</v>
      </c>
      <c r="G25" s="78" t="str">
        <f t="shared" si="8"/>
        <v>Абревиатура П3</v>
      </c>
      <c r="H25" s="78" t="str">
        <f t="shared" si="8"/>
        <v>Абревиатура П4</v>
      </c>
      <c r="I25" s="78" t="str">
        <f t="shared" si="8"/>
        <v>Абревиатура П5</v>
      </c>
      <c r="J25" s="78" t="str">
        <f t="shared" si="8"/>
        <v>Абревиатура П6</v>
      </c>
      <c r="K25" s="78" t="str">
        <f t="shared" si="8"/>
        <v>Абревиатура П7</v>
      </c>
      <c r="L25" s="79" t="str">
        <f t="shared" si="8"/>
        <v>Абревиатура П8</v>
      </c>
      <c r="M25" s="76"/>
      <c r="N25" s="76"/>
      <c r="O25" s="76"/>
      <c r="P25" s="76"/>
    </row>
    <row r="26" spans="1:16" ht="27" hidden="1" customHeight="1" outlineLevel="1" x14ac:dyDescent="0.25">
      <c r="A26" s="440"/>
      <c r="B26" s="441"/>
      <c r="C26" s="447"/>
      <c r="D26" s="223" t="s">
        <v>57</v>
      </c>
      <c r="E26" s="224" t="s">
        <v>1</v>
      </c>
      <c r="F26" s="224" t="s">
        <v>2</v>
      </c>
      <c r="G26" s="224" t="s">
        <v>3</v>
      </c>
      <c r="H26" s="224" t="s">
        <v>4</v>
      </c>
      <c r="I26" s="224" t="s">
        <v>5</v>
      </c>
      <c r="J26" s="224" t="s">
        <v>6</v>
      </c>
      <c r="K26" s="224" t="s">
        <v>59</v>
      </c>
      <c r="L26" s="82" t="s">
        <v>60</v>
      </c>
      <c r="M26" s="76"/>
      <c r="N26" s="76"/>
      <c r="O26" s="76"/>
      <c r="P26" s="76"/>
    </row>
    <row r="27" spans="1:16" hidden="1" outlineLevel="1" x14ac:dyDescent="0.25">
      <c r="A27" s="375" t="str">
        <f>A8</f>
        <v>РП1</v>
      </c>
      <c r="B27" s="375" t="str">
        <f>B8</f>
        <v>[Въведете име на работен пакет 1]</v>
      </c>
      <c r="C27" s="84">
        <f>SUM(D27:L27)</f>
        <v>0</v>
      </c>
      <c r="D27" s="348">
        <f>D8</f>
        <v>0</v>
      </c>
      <c r="E27" s="349">
        <f t="shared" ref="E27:L27" si="9">E8</f>
        <v>0</v>
      </c>
      <c r="F27" s="349">
        <f t="shared" si="9"/>
        <v>0</v>
      </c>
      <c r="G27" s="349">
        <f t="shared" si="9"/>
        <v>0</v>
      </c>
      <c r="H27" s="349">
        <f t="shared" si="9"/>
        <v>0</v>
      </c>
      <c r="I27" s="349">
        <f t="shared" si="9"/>
        <v>0</v>
      </c>
      <c r="J27" s="349">
        <f t="shared" si="9"/>
        <v>0</v>
      </c>
      <c r="K27" s="349">
        <f t="shared" si="9"/>
        <v>0</v>
      </c>
      <c r="L27" s="350">
        <f t="shared" si="9"/>
        <v>0</v>
      </c>
      <c r="M27" s="76"/>
      <c r="N27" s="76"/>
      <c r="O27" s="76"/>
      <c r="P27" s="76"/>
    </row>
    <row r="28" spans="1:16" hidden="1" outlineLevel="1" x14ac:dyDescent="0.25">
      <c r="A28" s="375" t="str">
        <f>A9</f>
        <v>РП2</v>
      </c>
      <c r="B28" s="375" t="str">
        <f>B9</f>
        <v>[Въведете име на работен пакет 2]</v>
      </c>
      <c r="C28" s="84">
        <f>SUM(D28:L28)</f>
        <v>0</v>
      </c>
      <c r="D28" s="339">
        <f t="shared" ref="D28:L28" si="10">D9</f>
        <v>0</v>
      </c>
      <c r="E28" s="340">
        <f t="shared" si="10"/>
        <v>0</v>
      </c>
      <c r="F28" s="340">
        <f t="shared" si="10"/>
        <v>0</v>
      </c>
      <c r="G28" s="340">
        <f t="shared" si="10"/>
        <v>0</v>
      </c>
      <c r="H28" s="340">
        <f t="shared" si="10"/>
        <v>0</v>
      </c>
      <c r="I28" s="340">
        <f t="shared" si="10"/>
        <v>0</v>
      </c>
      <c r="J28" s="340">
        <f t="shared" si="10"/>
        <v>0</v>
      </c>
      <c r="K28" s="340">
        <f t="shared" si="10"/>
        <v>0</v>
      </c>
      <c r="L28" s="351">
        <f t="shared" si="10"/>
        <v>0</v>
      </c>
      <c r="M28" s="76"/>
      <c r="N28" s="76"/>
      <c r="O28" s="76"/>
      <c r="P28" s="76"/>
    </row>
    <row r="29" spans="1:16" hidden="1" outlineLevel="1" x14ac:dyDescent="0.25">
      <c r="A29" s="375" t="str">
        <f t="shared" ref="A29:A34" si="11">A10</f>
        <v>РП3</v>
      </c>
      <c r="B29" s="375" t="str">
        <f t="shared" ref="B29:B34" si="12">B10</f>
        <v>[Въведете име на работен пакет 3]</v>
      </c>
      <c r="C29" s="84">
        <f t="shared" ref="C29:C34" si="13">SUM(D29:L29)</f>
        <v>0</v>
      </c>
      <c r="D29" s="339">
        <f t="shared" ref="D29:L29" si="14">D10</f>
        <v>0</v>
      </c>
      <c r="E29" s="340">
        <f t="shared" si="14"/>
        <v>0</v>
      </c>
      <c r="F29" s="340">
        <f t="shared" si="14"/>
        <v>0</v>
      </c>
      <c r="G29" s="340">
        <f t="shared" si="14"/>
        <v>0</v>
      </c>
      <c r="H29" s="340">
        <f t="shared" si="14"/>
        <v>0</v>
      </c>
      <c r="I29" s="340">
        <f t="shared" si="14"/>
        <v>0</v>
      </c>
      <c r="J29" s="340">
        <f t="shared" si="14"/>
        <v>0</v>
      </c>
      <c r="K29" s="340">
        <f t="shared" si="14"/>
        <v>0</v>
      </c>
      <c r="L29" s="351">
        <f t="shared" si="14"/>
        <v>0</v>
      </c>
      <c r="M29" s="76"/>
      <c r="N29" s="76"/>
      <c r="O29" s="76"/>
      <c r="P29" s="76"/>
    </row>
    <row r="30" spans="1:16" hidden="1" outlineLevel="1" x14ac:dyDescent="0.25">
      <c r="A30" s="375" t="str">
        <f t="shared" si="11"/>
        <v>РП4</v>
      </c>
      <c r="B30" s="375" t="str">
        <f t="shared" si="12"/>
        <v>[Въведете име на работен пакет 4]</v>
      </c>
      <c r="C30" s="84">
        <f t="shared" si="13"/>
        <v>0</v>
      </c>
      <c r="D30" s="339">
        <f>D11</f>
        <v>0</v>
      </c>
      <c r="E30" s="340">
        <f t="shared" ref="E30:L30" si="15">E11</f>
        <v>0</v>
      </c>
      <c r="F30" s="340">
        <f t="shared" si="15"/>
        <v>0</v>
      </c>
      <c r="G30" s="340">
        <f t="shared" si="15"/>
        <v>0</v>
      </c>
      <c r="H30" s="340">
        <f t="shared" si="15"/>
        <v>0</v>
      </c>
      <c r="I30" s="340">
        <f t="shared" si="15"/>
        <v>0</v>
      </c>
      <c r="J30" s="340">
        <f t="shared" si="15"/>
        <v>0</v>
      </c>
      <c r="K30" s="340">
        <f t="shared" si="15"/>
        <v>0</v>
      </c>
      <c r="L30" s="351">
        <f t="shared" si="15"/>
        <v>0</v>
      </c>
      <c r="M30" s="76"/>
      <c r="N30" s="76"/>
      <c r="O30" s="76"/>
      <c r="P30" s="76"/>
    </row>
    <row r="31" spans="1:16" hidden="1" outlineLevel="1" x14ac:dyDescent="0.25">
      <c r="A31" s="375" t="str">
        <f t="shared" si="11"/>
        <v>РП5</v>
      </c>
      <c r="B31" s="375" t="str">
        <f t="shared" si="12"/>
        <v>[Въведете име на работен пакет 5 - ако е приложимо]</v>
      </c>
      <c r="C31" s="84">
        <f t="shared" si="13"/>
        <v>0</v>
      </c>
      <c r="D31" s="339">
        <f t="shared" ref="D31:L31" si="16">D12</f>
        <v>0</v>
      </c>
      <c r="E31" s="340">
        <f t="shared" si="16"/>
        <v>0</v>
      </c>
      <c r="F31" s="340">
        <f t="shared" si="16"/>
        <v>0</v>
      </c>
      <c r="G31" s="340">
        <f t="shared" si="16"/>
        <v>0</v>
      </c>
      <c r="H31" s="340">
        <f t="shared" si="16"/>
        <v>0</v>
      </c>
      <c r="I31" s="340">
        <f t="shared" si="16"/>
        <v>0</v>
      </c>
      <c r="J31" s="340">
        <f t="shared" si="16"/>
        <v>0</v>
      </c>
      <c r="K31" s="340">
        <f t="shared" si="16"/>
        <v>0</v>
      </c>
      <c r="L31" s="351">
        <f t="shared" si="16"/>
        <v>0</v>
      </c>
      <c r="M31" s="76"/>
      <c r="N31" s="76"/>
      <c r="O31" s="76"/>
      <c r="P31" s="76"/>
    </row>
    <row r="32" spans="1:16" hidden="1" outlineLevel="1" x14ac:dyDescent="0.25">
      <c r="A32" s="375" t="str">
        <f t="shared" si="11"/>
        <v>РП6</v>
      </c>
      <c r="B32" s="375" t="str">
        <f t="shared" si="12"/>
        <v>[Въведете име на работен пакет 6 - ако е приложимо]</v>
      </c>
      <c r="C32" s="84">
        <f t="shared" si="13"/>
        <v>0</v>
      </c>
      <c r="D32" s="339">
        <f t="shared" ref="D32:L32" si="17">D13</f>
        <v>0</v>
      </c>
      <c r="E32" s="340">
        <f t="shared" si="17"/>
        <v>0</v>
      </c>
      <c r="F32" s="340">
        <f t="shared" si="17"/>
        <v>0</v>
      </c>
      <c r="G32" s="340">
        <f t="shared" si="17"/>
        <v>0</v>
      </c>
      <c r="H32" s="340">
        <f t="shared" si="17"/>
        <v>0</v>
      </c>
      <c r="I32" s="340">
        <f t="shared" si="17"/>
        <v>0</v>
      </c>
      <c r="J32" s="340">
        <f t="shared" si="17"/>
        <v>0</v>
      </c>
      <c r="K32" s="340">
        <f t="shared" si="17"/>
        <v>0</v>
      </c>
      <c r="L32" s="351">
        <f t="shared" si="17"/>
        <v>0</v>
      </c>
      <c r="M32" s="76"/>
      <c r="N32" s="76"/>
      <c r="O32" s="76"/>
      <c r="P32" s="76"/>
    </row>
    <row r="33" spans="1:16" hidden="1" outlineLevel="1" x14ac:dyDescent="0.25">
      <c r="A33" s="375" t="str">
        <f t="shared" si="11"/>
        <v>РП7</v>
      </c>
      <c r="B33" s="375" t="str">
        <f t="shared" si="12"/>
        <v>[Въведете име на работен пакет 7 - ако е приложимо]</v>
      </c>
      <c r="C33" s="84">
        <f t="shared" si="13"/>
        <v>0</v>
      </c>
      <c r="D33" s="339">
        <f t="shared" ref="D33:L33" si="18">D14</f>
        <v>0</v>
      </c>
      <c r="E33" s="340">
        <f t="shared" si="18"/>
        <v>0</v>
      </c>
      <c r="F33" s="340">
        <f t="shared" si="18"/>
        <v>0</v>
      </c>
      <c r="G33" s="340">
        <f t="shared" si="18"/>
        <v>0</v>
      </c>
      <c r="H33" s="340">
        <f t="shared" si="18"/>
        <v>0</v>
      </c>
      <c r="I33" s="340">
        <f t="shared" si="18"/>
        <v>0</v>
      </c>
      <c r="J33" s="340">
        <f t="shared" si="18"/>
        <v>0</v>
      </c>
      <c r="K33" s="340">
        <f t="shared" si="18"/>
        <v>0</v>
      </c>
      <c r="L33" s="351">
        <f t="shared" si="18"/>
        <v>0</v>
      </c>
      <c r="M33" s="76"/>
      <c r="N33" s="76"/>
      <c r="O33" s="76"/>
      <c r="P33" s="76"/>
    </row>
    <row r="34" spans="1:16" hidden="1" outlineLevel="1" x14ac:dyDescent="0.25">
      <c r="A34" s="375" t="str">
        <f t="shared" si="11"/>
        <v>РП8</v>
      </c>
      <c r="B34" s="375" t="str">
        <f t="shared" si="12"/>
        <v>[Въведете име на работен пакет 8 - ако е приложимо]</v>
      </c>
      <c r="C34" s="84">
        <f t="shared" si="13"/>
        <v>0</v>
      </c>
      <c r="D34" s="352">
        <f t="shared" ref="D34:L34" si="19">D15</f>
        <v>0</v>
      </c>
      <c r="E34" s="353">
        <f t="shared" si="19"/>
        <v>0</v>
      </c>
      <c r="F34" s="353">
        <f t="shared" si="19"/>
        <v>0</v>
      </c>
      <c r="G34" s="353">
        <f t="shared" si="19"/>
        <v>0</v>
      </c>
      <c r="H34" s="353">
        <f t="shared" si="19"/>
        <v>0</v>
      </c>
      <c r="I34" s="353">
        <f t="shared" si="19"/>
        <v>0</v>
      </c>
      <c r="J34" s="353">
        <f t="shared" si="19"/>
        <v>0</v>
      </c>
      <c r="K34" s="353">
        <f t="shared" si="19"/>
        <v>0</v>
      </c>
      <c r="L34" s="354">
        <f t="shared" si="19"/>
        <v>0</v>
      </c>
      <c r="M34" s="76"/>
      <c r="N34" s="76"/>
      <c r="O34" s="76"/>
      <c r="P34" s="76"/>
    </row>
    <row r="35" spans="1:16" hidden="1" outlineLevel="1" x14ac:dyDescent="0.25">
      <c r="A35" s="376"/>
      <c r="B35" s="377" t="str">
        <f t="shared" ref="B35:B40" si="20">B16</f>
        <v>ПРЕКИ РАЗХОДИ</v>
      </c>
      <c r="C35" s="87">
        <f>SUM(D35:L35)</f>
        <v>0</v>
      </c>
      <c r="D35" s="225">
        <f>D27+D28+D29+D30+D31+D32+D33+D34</f>
        <v>0</v>
      </c>
      <c r="E35" s="226">
        <f t="shared" ref="E35" si="21">E27+E28+E29+E30+E31+E32+E33+E34</f>
        <v>0</v>
      </c>
      <c r="F35" s="226">
        <f t="shared" ref="F35" si="22">F27+F28+F29+F30+F31+F32+F33+F34</f>
        <v>0</v>
      </c>
      <c r="G35" s="226">
        <f t="shared" ref="G35" si="23">G27+G28+G29+G30+G31+G32+G33+G34</f>
        <v>0</v>
      </c>
      <c r="H35" s="226">
        <f t="shared" ref="H35" si="24">H27+H28+H29+H30+H31+H32+H33+H34</f>
        <v>0</v>
      </c>
      <c r="I35" s="227">
        <f t="shared" ref="I35" si="25">I27+I28+I29+I30+I31+I32+I33+I34</f>
        <v>0</v>
      </c>
      <c r="J35" s="227">
        <f t="shared" ref="J35" si="26">J27+J28+J29+J30+J31+J32+J33+J34</f>
        <v>0</v>
      </c>
      <c r="K35" s="227">
        <f t="shared" ref="K35" si="27">K27+K28+K29+K30+K31+K32+K33+K34</f>
        <v>0</v>
      </c>
      <c r="L35" s="228">
        <f t="shared" ref="L35" si="28">L27+L28+L29+L30+L31+L32+L33+L34</f>
        <v>0</v>
      </c>
      <c r="M35" s="76"/>
      <c r="N35" s="76"/>
      <c r="O35" s="76"/>
      <c r="P35" s="76"/>
    </row>
    <row r="36" spans="1:16" hidden="1" outlineLevel="1" x14ac:dyDescent="0.25">
      <c r="A36" s="378" t="s">
        <v>13</v>
      </c>
      <c r="B36" s="379" t="str">
        <f t="shared" si="20"/>
        <v>Непреки разходи</v>
      </c>
      <c r="C36" s="162">
        <f>SUM(D36:L36)</f>
        <v>0</v>
      </c>
      <c r="D36" s="162">
        <f t="shared" ref="D36:F36" si="29">D37+D38</f>
        <v>0</v>
      </c>
      <c r="E36" s="229">
        <f t="shared" si="29"/>
        <v>0</v>
      </c>
      <c r="F36" s="229">
        <f t="shared" si="29"/>
        <v>0</v>
      </c>
      <c r="G36" s="229">
        <f>G37+G38</f>
        <v>0</v>
      </c>
      <c r="H36" s="229">
        <f t="shared" ref="H36:L36" si="30">H37+H38</f>
        <v>0</v>
      </c>
      <c r="I36" s="229">
        <f t="shared" si="30"/>
        <v>0</v>
      </c>
      <c r="J36" s="229">
        <f t="shared" si="30"/>
        <v>0</v>
      </c>
      <c r="K36" s="229">
        <f t="shared" si="30"/>
        <v>0</v>
      </c>
      <c r="L36" s="230">
        <f t="shared" si="30"/>
        <v>0</v>
      </c>
      <c r="M36" s="76"/>
      <c r="N36" s="76"/>
      <c r="O36" s="76"/>
      <c r="P36" s="76"/>
    </row>
    <row r="37" spans="1:16" hidden="1" outlineLevel="1" x14ac:dyDescent="0.25">
      <c r="A37" s="380" t="s">
        <v>14</v>
      </c>
      <c r="B37" s="381" t="str">
        <f t="shared" si="20"/>
        <v>Административни разходи (10%)</v>
      </c>
      <c r="C37" s="93"/>
      <c r="D37" s="93">
        <f>0.1*D35</f>
        <v>0</v>
      </c>
      <c r="E37" s="160">
        <f>0.1*E35</f>
        <v>0</v>
      </c>
      <c r="F37" s="160">
        <f t="shared" ref="F37:L37" si="31">0.1*F35</f>
        <v>0</v>
      </c>
      <c r="G37" s="160">
        <f t="shared" si="31"/>
        <v>0</v>
      </c>
      <c r="H37" s="160">
        <f t="shared" si="31"/>
        <v>0</v>
      </c>
      <c r="I37" s="160">
        <f t="shared" si="31"/>
        <v>0</v>
      </c>
      <c r="J37" s="160">
        <f t="shared" si="31"/>
        <v>0</v>
      </c>
      <c r="K37" s="160">
        <f>0.1*K35</f>
        <v>0</v>
      </c>
      <c r="L37" s="94">
        <f t="shared" si="31"/>
        <v>0</v>
      </c>
      <c r="M37" s="76"/>
      <c r="N37" s="76"/>
      <c r="O37" s="76"/>
      <c r="P37" s="76"/>
    </row>
    <row r="38" spans="1:16" hidden="1" outlineLevel="1" x14ac:dyDescent="0.25">
      <c r="A38" s="382" t="s">
        <v>15</v>
      </c>
      <c r="B38" s="383" t="str">
        <f t="shared" si="20"/>
        <v>Разходи за изграждане на организационен капацитет и развитие (до 15%)</v>
      </c>
      <c r="C38" s="358">
        <f>SUM(D38:L38)</f>
        <v>0</v>
      </c>
      <c r="D38" s="355">
        <f>D19</f>
        <v>0</v>
      </c>
      <c r="E38" s="356">
        <f t="shared" ref="E38:L38" si="32">E19</f>
        <v>0</v>
      </c>
      <c r="F38" s="356">
        <f t="shared" si="32"/>
        <v>0</v>
      </c>
      <c r="G38" s="356">
        <f t="shared" si="32"/>
        <v>0</v>
      </c>
      <c r="H38" s="356">
        <f t="shared" si="32"/>
        <v>0</v>
      </c>
      <c r="I38" s="356">
        <f t="shared" si="32"/>
        <v>0</v>
      </c>
      <c r="J38" s="356">
        <f t="shared" si="32"/>
        <v>0</v>
      </c>
      <c r="K38" s="356">
        <f t="shared" si="32"/>
        <v>0</v>
      </c>
      <c r="L38" s="357">
        <f t="shared" si="32"/>
        <v>0</v>
      </c>
      <c r="M38" s="76"/>
      <c r="N38" s="76"/>
      <c r="O38" s="76"/>
      <c r="P38" s="76"/>
    </row>
    <row r="39" spans="1:16" hidden="1" outlineLevel="1" x14ac:dyDescent="0.25">
      <c r="A39" s="380"/>
      <c r="B39" s="384" t="str">
        <f t="shared" si="20"/>
        <v>Съотношение G2/Преки разходи</v>
      </c>
      <c r="C39" s="99" t="e">
        <f>C38/C35</f>
        <v>#DIV/0!</v>
      </c>
      <c r="D39" s="231" t="e">
        <f t="shared" ref="D39:G39" si="33">D38/D35</f>
        <v>#DIV/0!</v>
      </c>
      <c r="E39" s="232" t="e">
        <f t="shared" si="33"/>
        <v>#DIV/0!</v>
      </c>
      <c r="F39" s="232" t="e">
        <f t="shared" si="33"/>
        <v>#DIV/0!</v>
      </c>
      <c r="G39" s="232" t="e">
        <f t="shared" si="33"/>
        <v>#DIV/0!</v>
      </c>
      <c r="H39" s="232" t="e">
        <f>H38/H35</f>
        <v>#DIV/0!</v>
      </c>
      <c r="I39" s="232" t="e">
        <f t="shared" ref="I39:L39" si="34">I38/I35</f>
        <v>#DIV/0!</v>
      </c>
      <c r="J39" s="232" t="e">
        <f t="shared" si="34"/>
        <v>#DIV/0!</v>
      </c>
      <c r="K39" s="232" t="e">
        <f t="shared" si="34"/>
        <v>#DIV/0!</v>
      </c>
      <c r="L39" s="233" t="e">
        <f t="shared" si="34"/>
        <v>#DIV/0!</v>
      </c>
      <c r="M39" s="76"/>
      <c r="N39" s="76"/>
      <c r="O39" s="76"/>
      <c r="P39" s="76"/>
    </row>
    <row r="40" spans="1:16" ht="33" hidden="1" customHeight="1" outlineLevel="1" x14ac:dyDescent="0.25">
      <c r="A40" s="376"/>
      <c r="B40" s="377" t="str">
        <f t="shared" si="20"/>
        <v>ОБЩО РАЗХОДИ</v>
      </c>
      <c r="C40" s="87">
        <f>C35+C36</f>
        <v>0</v>
      </c>
      <c r="D40" s="88">
        <f>D35+D36</f>
        <v>0</v>
      </c>
      <c r="E40" s="89">
        <f t="shared" ref="E40:G40" si="35">E35+E36</f>
        <v>0</v>
      </c>
      <c r="F40" s="89">
        <f t="shared" si="35"/>
        <v>0</v>
      </c>
      <c r="G40" s="89">
        <f t="shared" si="35"/>
        <v>0</v>
      </c>
      <c r="H40" s="89">
        <f>H35+H36</f>
        <v>0</v>
      </c>
      <c r="I40" s="89">
        <f t="shared" ref="I40:L40" si="36">I35+I36</f>
        <v>0</v>
      </c>
      <c r="J40" s="89">
        <f t="shared" si="36"/>
        <v>0</v>
      </c>
      <c r="K40" s="89">
        <f t="shared" si="36"/>
        <v>0</v>
      </c>
      <c r="L40" s="102">
        <f t="shared" si="36"/>
        <v>0</v>
      </c>
      <c r="M40" s="76"/>
      <c r="N40" s="76"/>
      <c r="O40" s="76"/>
      <c r="P40" s="76"/>
    </row>
    <row r="41" spans="1:16" hidden="1" outlineLevel="1" x14ac:dyDescent="0.25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</row>
    <row r="42" spans="1:16" collapsed="1" x14ac:dyDescent="0.25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</row>
    <row r="43" spans="1:16" x14ac:dyDescent="0.25">
      <c r="A43" s="70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</row>
    <row r="44" spans="1:16" ht="16.8" x14ac:dyDescent="0.3">
      <c r="A44" s="70"/>
      <c r="B44" s="70"/>
      <c r="C44" s="402" t="s">
        <v>64</v>
      </c>
      <c r="D44" s="70"/>
      <c r="E44" s="401" t="s">
        <v>18</v>
      </c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</row>
    <row r="45" spans="1:16" ht="40.049999999999997" customHeight="1" x14ac:dyDescent="0.25">
      <c r="A45" s="70"/>
      <c r="B45" s="104" t="s">
        <v>135</v>
      </c>
      <c r="C45" s="347"/>
      <c r="D45" s="181" t="s">
        <v>61</v>
      </c>
      <c r="E45" s="184"/>
      <c r="F45" s="403" t="s">
        <v>66</v>
      </c>
      <c r="G45" s="181" t="s">
        <v>62</v>
      </c>
      <c r="H45" s="184"/>
      <c r="I45" s="331" t="s">
        <v>63</v>
      </c>
      <c r="J45" s="184"/>
      <c r="K45" s="70"/>
      <c r="L45" s="70"/>
      <c r="M45" s="70"/>
      <c r="N45" s="70"/>
      <c r="O45" s="70"/>
      <c r="P45" s="70"/>
    </row>
    <row r="46" spans="1:16" ht="16.8" x14ac:dyDescent="0.3">
      <c r="A46" s="70"/>
      <c r="B46" s="70"/>
      <c r="D46" s="70"/>
      <c r="E46" s="144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</row>
    <row r="47" spans="1:16" x14ac:dyDescent="0.25">
      <c r="A47" s="432"/>
      <c r="B47" s="433"/>
      <c r="C47" s="444" t="str">
        <f t="shared" ref="C47:L47" si="37">C6</f>
        <v>Общo  Консорциум</v>
      </c>
      <c r="D47" s="134" t="str">
        <f t="shared" si="37"/>
        <v>Абревиатура ВБ</v>
      </c>
      <c r="E47" s="135" t="str">
        <f t="shared" si="37"/>
        <v>Абревиатура П1</v>
      </c>
      <c r="F47" s="140" t="str">
        <f t="shared" si="37"/>
        <v>Абревиатура П2</v>
      </c>
      <c r="G47" s="135" t="str">
        <f t="shared" si="37"/>
        <v>Абревиатура П3</v>
      </c>
      <c r="H47" s="135" t="str">
        <f t="shared" si="37"/>
        <v>Абревиатура П4</v>
      </c>
      <c r="I47" s="135" t="str">
        <f t="shared" si="37"/>
        <v>Абревиатура П5</v>
      </c>
      <c r="J47" s="135" t="str">
        <f t="shared" si="37"/>
        <v>Абревиатура П6</v>
      </c>
      <c r="K47" s="135" t="str">
        <f t="shared" si="37"/>
        <v>Абревиатура П7</v>
      </c>
      <c r="L47" s="136" t="str">
        <f t="shared" si="37"/>
        <v>Абревиатура П8</v>
      </c>
      <c r="M47" s="70"/>
      <c r="N47" s="70"/>
      <c r="O47" s="70"/>
      <c r="P47" s="70"/>
    </row>
    <row r="48" spans="1:16" x14ac:dyDescent="0.25">
      <c r="A48" s="434"/>
      <c r="B48" s="435"/>
      <c r="C48" s="445"/>
      <c r="D48" s="10" t="str">
        <f t="shared" ref="D48:L48" si="38">D26</f>
        <v>ВБ</v>
      </c>
      <c r="E48" s="105" t="str">
        <f t="shared" si="38"/>
        <v>П1</v>
      </c>
      <c r="F48" s="105" t="str">
        <f t="shared" si="38"/>
        <v>П2</v>
      </c>
      <c r="G48" s="105" t="str">
        <f t="shared" si="38"/>
        <v>П3</v>
      </c>
      <c r="H48" s="105" t="str">
        <f t="shared" si="38"/>
        <v>П4</v>
      </c>
      <c r="I48" s="105" t="str">
        <f t="shared" si="38"/>
        <v>П5</v>
      </c>
      <c r="J48" s="105" t="str">
        <f t="shared" si="38"/>
        <v>П6</v>
      </c>
      <c r="K48" s="105" t="str">
        <f t="shared" si="38"/>
        <v>П7</v>
      </c>
      <c r="L48" s="11" t="str">
        <f t="shared" si="38"/>
        <v>П8</v>
      </c>
      <c r="M48" s="70"/>
      <c r="N48" s="70"/>
      <c r="O48" s="70"/>
      <c r="P48" s="70"/>
    </row>
    <row r="49" spans="1:16" x14ac:dyDescent="0.25">
      <c r="A49" s="60" t="str">
        <f t="shared" ref="A49:B56" si="39">A8</f>
        <v>РП1</v>
      </c>
      <c r="B49" s="60" t="str">
        <f t="shared" si="39"/>
        <v>[Въведете име на работен пакет 1]</v>
      </c>
      <c r="C49" s="142">
        <f>SUM(D49:L49)</f>
        <v>0</v>
      </c>
      <c r="D49" s="56">
        <f>SUMIFS(Table217[Общо (EUR)],Table217[Бенефициер (абревиатура)],'Финансов отчет по партньори'!D$47,Table217[РП №],'Финансов отчет по партньори'!$A49,Table217[Отчетен период],'Финансов отчет по партньори'!$C$45)</f>
        <v>0</v>
      </c>
      <c r="E49" s="106">
        <f>SUMIFS(Table217[Общо (EUR)],Table217[Бенефициер (абревиатура)],'Финансов отчет по партньори'!E$47,Table217[РП №],'Финансов отчет по партньори'!$A49,Table217[Отчетен период],'Финансов отчет по партньори'!$C$45)</f>
        <v>0</v>
      </c>
      <c r="F49" s="106">
        <f>SUMIFS(Table217[Общо (EUR)],Table217[Бенефициер (абревиатура)],'Финансов отчет по партньори'!F$47,Table217[РП №],'Финансов отчет по партньори'!$A49,Table217[Отчетен период],'Финансов отчет по партньори'!$C$45)</f>
        <v>0</v>
      </c>
      <c r="G49" s="106">
        <f>SUMIFS(Table217[Общо (EUR)],Table217[Бенефициер (абревиатура)],'Финансов отчет по партньори'!G$47,Table217[РП №],'Финансов отчет по партньори'!$A49,Table217[Отчетен период],'Финансов отчет по партньори'!$C$45)</f>
        <v>0</v>
      </c>
      <c r="H49" s="106">
        <f>SUMIFS(Table217[Общо (EUR)],Table217[Бенефициер (абревиатура)],'Финансов отчет по партньори'!H$47,Table217[РП №],'Финансов отчет по партньори'!$A49,Table217[Отчетен период],'Финансов отчет по партньори'!$C$45)</f>
        <v>0</v>
      </c>
      <c r="I49" s="107">
        <f>SUMIFS(Table217[Общо (EUR)],Table217[Бенефициер (абревиатура)],'Финансов отчет по партньори'!I$47,Table217[РП №],'Финансов отчет по партньори'!$A49,Table217[Отчетен период],'Финансов отчет по партньори'!$C$45)</f>
        <v>0</v>
      </c>
      <c r="J49" s="107">
        <f>SUMIFS(Table217[Общо (EUR)],Table217[Бенефициер (абревиатура)],'Финансов отчет по партньори'!J$47,Table217[РП №],'Финансов отчет по партньори'!$A49,Table217[Отчетен период],'Финансов отчет по партньори'!$C$45)</f>
        <v>0</v>
      </c>
      <c r="K49" s="107">
        <f>SUMIFS(Table217[Общо (EUR)],Table217[Бенефициер (абревиатура)],'Финансов отчет по партньори'!K$47,Table217[РП №],'Финансов отчет по партньори'!$A49,Table217[Отчетен период],'Финансов отчет по партньори'!$C$45)</f>
        <v>0</v>
      </c>
      <c r="L49" s="57">
        <f>SUMIFS(Table217[Общо (EUR)],Table217[Бенефициер (абревиатура)],'Финансов отчет по партньори'!L$47,Table217[РП №],'Финансов отчет по партньори'!$A49,Table217[Отчетен период],'Финансов отчет по партньори'!$C$45)</f>
        <v>0</v>
      </c>
      <c r="M49" s="70"/>
      <c r="N49" s="70"/>
      <c r="O49" s="70"/>
      <c r="P49" s="70"/>
    </row>
    <row r="50" spans="1:16" x14ac:dyDescent="0.25">
      <c r="A50" s="60" t="str">
        <f t="shared" si="39"/>
        <v>РП2</v>
      </c>
      <c r="B50" s="60" t="str">
        <f t="shared" si="39"/>
        <v>[Въведете име на работен пакет 2]</v>
      </c>
      <c r="C50" s="142">
        <f>SUM(D50:L50)</f>
        <v>0</v>
      </c>
      <c r="D50" s="56">
        <f>SUMIFS(Table217[Общо (EUR)],Table217[Бенефициер (абревиатура)],'Финансов отчет по партньори'!D$47,Table217[РП №],'Финансов отчет по партньори'!$A50,Table217[Отчетен период],'Финансов отчет по партньори'!$C$45)</f>
        <v>0</v>
      </c>
      <c r="E50" s="106">
        <f>SUMIFS(Table217[Общо (EUR)],Table217[Бенефициер (абревиатура)],'Финансов отчет по партньори'!E$47,Table217[РП №],'Финансов отчет по партньори'!$A50,Table217[Отчетен период],'Финансов отчет по партньори'!$C$45)</f>
        <v>0</v>
      </c>
      <c r="F50" s="106">
        <f>SUMIFS(Table217[Общо (EUR)],Table217[Бенефициер (абревиатура)],'Финансов отчет по партньори'!F$47,Table217[РП №],'Финансов отчет по партньори'!$A50,Table217[Отчетен период],'Финансов отчет по партньори'!$C$45)</f>
        <v>0</v>
      </c>
      <c r="G50" s="106">
        <f>SUMIFS(Table217[Общо (EUR)],Table217[Бенефициер (абревиатура)],'Финансов отчет по партньори'!G$47,Table217[РП №],'Финансов отчет по партньори'!$A50,Table217[Отчетен период],'Финансов отчет по партньори'!$C$45)</f>
        <v>0</v>
      </c>
      <c r="H50" s="106">
        <f>SUMIFS(Table217[Общо (EUR)],Table217[Бенефициер (абревиатура)],'Финансов отчет по партньори'!H$47,Table217[РП №],'Финансов отчет по партньори'!$A50,Table217[Отчетен период],'Финансов отчет по партньори'!$C$45)</f>
        <v>0</v>
      </c>
      <c r="I50" s="107">
        <f>SUMIFS(Table217[Общо (EUR)],Table217[Бенефициер (абревиатура)],'Финансов отчет по партньори'!I$47,Table217[РП №],'Финансов отчет по партньори'!$A50,Table217[Отчетен период],'Финансов отчет по партньори'!$C$45)</f>
        <v>0</v>
      </c>
      <c r="J50" s="107">
        <f>SUMIFS(Table217[Общо (EUR)],Table217[Бенефициер (абревиатура)],'Финансов отчет по партньори'!J$47,Table217[РП №],'Финансов отчет по партньори'!$A50,Table217[Отчетен период],'Финансов отчет по партньори'!$C$45)</f>
        <v>0</v>
      </c>
      <c r="K50" s="107">
        <f>SUMIFS(Table217[Общо (EUR)],Table217[Бенефициер (абревиатура)],'Финансов отчет по партньори'!K$47,Table217[РП №],'Финансов отчет по партньори'!$A50,Table217[Отчетен период],'Финансов отчет по партньори'!$C$45)</f>
        <v>0</v>
      </c>
      <c r="L50" s="57">
        <f>SUMIFS(Table217[Общо (EUR)],Table217[Бенефициер (абревиатура)],'Финансов отчет по партньори'!L$47,Table217[РП №],'Финансов отчет по партньори'!$A50,Table217[Отчетен период],'Финансов отчет по партньори'!$C$45)</f>
        <v>0</v>
      </c>
      <c r="M50" s="70"/>
      <c r="N50" s="70"/>
      <c r="O50" s="70"/>
      <c r="P50" s="70"/>
    </row>
    <row r="51" spans="1:16" x14ac:dyDescent="0.25">
      <c r="A51" s="60" t="str">
        <f t="shared" si="39"/>
        <v>РП3</v>
      </c>
      <c r="B51" s="60" t="str">
        <f t="shared" si="39"/>
        <v>[Въведете име на работен пакет 3]</v>
      </c>
      <c r="C51" s="142">
        <f t="shared" ref="C51:C56" si="40">SUM(D51:L51)</f>
        <v>0</v>
      </c>
      <c r="D51" s="56">
        <f>SUMIFS(Table217[Общо (EUR)],Table217[Бенефициер (абревиатура)],'Финансов отчет по партньори'!D$47,Table217[РП №],'Финансов отчет по партньори'!$A51,Table217[Отчетен период],'Финансов отчет по партньори'!$C$45)</f>
        <v>0</v>
      </c>
      <c r="E51" s="106">
        <f>SUMIFS(Table217[Общо (EUR)],Table217[Бенефициер (абревиатура)],'Финансов отчет по партньори'!E$47,Table217[РП №],'Финансов отчет по партньори'!$A51,Table217[Отчетен период],'Финансов отчет по партньори'!$C$45)</f>
        <v>0</v>
      </c>
      <c r="F51" s="106">
        <f>SUMIFS(Table217[Общо (EUR)],Table217[Бенефициер (абревиатура)],'Финансов отчет по партньори'!F$47,Table217[РП №],'Финансов отчет по партньори'!$A51,Table217[Отчетен период],'Финансов отчет по партньори'!$C$45)</f>
        <v>0</v>
      </c>
      <c r="G51" s="106">
        <f>SUMIFS(Table217[Общо (EUR)],Table217[Бенефициер (абревиатура)],'Финансов отчет по партньори'!G$47,Table217[РП №],'Финансов отчет по партньори'!$A51,Table217[Отчетен период],'Финансов отчет по партньори'!$C$45)</f>
        <v>0</v>
      </c>
      <c r="H51" s="106">
        <f>SUMIFS(Table217[Общо (EUR)],Table217[Бенефициер (абревиатура)],'Финансов отчет по партньори'!H$47,Table217[РП №],'Финансов отчет по партньори'!$A51,Table217[Отчетен период],'Финансов отчет по партньори'!$C$45)</f>
        <v>0</v>
      </c>
      <c r="I51" s="107">
        <f>SUMIFS(Table217[Общо (EUR)],Table217[Бенефициер (абревиатура)],'Финансов отчет по партньори'!I$47,Table217[РП №],'Финансов отчет по партньори'!$A51,Table217[Отчетен период],'Финансов отчет по партньори'!$C$45)</f>
        <v>0</v>
      </c>
      <c r="J51" s="107">
        <f>SUMIFS(Table217[Общо (EUR)],Table217[Бенефициер (абревиатура)],'Финансов отчет по партньори'!J$47,Table217[РП №],'Финансов отчет по партньори'!$A51,Table217[Отчетен период],'Финансов отчет по партньори'!$C$45)</f>
        <v>0</v>
      </c>
      <c r="K51" s="107">
        <f>SUMIFS(Table217[Общо (EUR)],Table217[Бенефициер (абревиатура)],'Финансов отчет по партньори'!K$47,Table217[РП №],'Финансов отчет по партньори'!$A51,Table217[Отчетен период],'Финансов отчет по партньори'!$C$45)</f>
        <v>0</v>
      </c>
      <c r="L51" s="57">
        <f>SUMIFS(Table217[Общо (EUR)],Table217[Бенефициер (абревиатура)],'Финансов отчет по партньори'!L$47,Table217[РП №],'Финансов отчет по партньори'!$A51,Table217[Отчетен период],'Финансов отчет по партньори'!$C$45)</f>
        <v>0</v>
      </c>
      <c r="M51" s="70"/>
      <c r="N51" s="70"/>
      <c r="O51" s="70"/>
      <c r="P51" s="70"/>
    </row>
    <row r="52" spans="1:16" x14ac:dyDescent="0.25">
      <c r="A52" s="60" t="str">
        <f t="shared" si="39"/>
        <v>РП4</v>
      </c>
      <c r="B52" s="60" t="str">
        <f t="shared" si="39"/>
        <v>[Въведете име на работен пакет 4]</v>
      </c>
      <c r="C52" s="142">
        <f t="shared" si="40"/>
        <v>0</v>
      </c>
      <c r="D52" s="56">
        <f>SUMIFS(Table217[Общо (EUR)],Table217[Бенефициер (абревиатура)],'Финансов отчет по партньори'!D$47,Table217[РП №],'Финансов отчет по партньори'!$A52,Table217[Отчетен период],'Финансов отчет по партньори'!$C$45)</f>
        <v>0</v>
      </c>
      <c r="E52" s="106">
        <f>SUMIFS(Table217[Общо (EUR)],Table217[Бенефициер (абревиатура)],'Финансов отчет по партньори'!E$47,Table217[РП №],'Финансов отчет по партньори'!$A52,Table217[Отчетен период],'Финансов отчет по партньори'!$C$45)</f>
        <v>0</v>
      </c>
      <c r="F52" s="106">
        <f>SUMIFS(Table217[Общо (EUR)],Table217[Бенефициер (абревиатура)],'Финансов отчет по партньори'!F$47,Table217[РП №],'Финансов отчет по партньори'!$A52,Table217[Отчетен период],'Финансов отчет по партньори'!$C$45)</f>
        <v>0</v>
      </c>
      <c r="G52" s="106">
        <f>SUMIFS(Table217[Общо (EUR)],Table217[Бенефициер (абревиатура)],'Финансов отчет по партньори'!G$47,Table217[РП №],'Финансов отчет по партньори'!$A52,Table217[Отчетен период],'Финансов отчет по партньори'!$C$45)</f>
        <v>0</v>
      </c>
      <c r="H52" s="106">
        <f>SUMIFS(Table217[Общо (EUR)],Table217[Бенефициер (абревиатура)],'Финансов отчет по партньори'!H$47,Table217[РП №],'Финансов отчет по партньори'!$A52,Table217[Отчетен период],'Финансов отчет по партньори'!$C$45)</f>
        <v>0</v>
      </c>
      <c r="I52" s="107">
        <f>SUMIFS(Table217[Общо (EUR)],Table217[Бенефициер (абревиатура)],'Финансов отчет по партньори'!I$47,Table217[РП №],'Финансов отчет по партньори'!$A52,Table217[Отчетен период],'Финансов отчет по партньори'!$C$45)</f>
        <v>0</v>
      </c>
      <c r="J52" s="107">
        <f>SUMIFS(Table217[Общо (EUR)],Table217[Бенефициер (абревиатура)],'Финансов отчет по партньори'!J$47,Table217[РП №],'Финансов отчет по партньори'!$A52,Table217[Отчетен период],'Финансов отчет по партньори'!$C$45)</f>
        <v>0</v>
      </c>
      <c r="K52" s="107">
        <f>SUMIFS(Table217[Общо (EUR)],Table217[Бенефициер (абревиатура)],'Финансов отчет по партньори'!K$47,Table217[РП №],'Финансов отчет по партньори'!$A52,Table217[Отчетен период],'Финансов отчет по партньори'!$C$45)</f>
        <v>0</v>
      </c>
      <c r="L52" s="57">
        <f>SUMIFS(Table217[Общо (EUR)],Table217[Бенефициер (абревиатура)],'Финансов отчет по партньори'!L$47,Table217[РП №],'Финансов отчет по партньори'!$A52,Table217[Отчетен период],'Финансов отчет по партньори'!$C$45)</f>
        <v>0</v>
      </c>
      <c r="M52" s="70"/>
      <c r="N52" s="70"/>
      <c r="O52" s="70"/>
      <c r="P52" s="70"/>
    </row>
    <row r="53" spans="1:16" x14ac:dyDescent="0.25">
      <c r="A53" s="60" t="str">
        <f t="shared" si="39"/>
        <v>РП5</v>
      </c>
      <c r="B53" s="60" t="str">
        <f t="shared" si="39"/>
        <v>[Въведете име на работен пакет 5 - ако е приложимо]</v>
      </c>
      <c r="C53" s="142">
        <f>SUM(D53:L53)</f>
        <v>0</v>
      </c>
      <c r="D53" s="56">
        <f>SUMIFS(Table217[Общо (EUR)],Table217[Бенефициер (абревиатура)],'Финансов отчет по партньори'!D$47,Table217[РП №],'Финансов отчет по партньори'!$A53,Table217[Отчетен период],'Финансов отчет по партньори'!$C$45)</f>
        <v>0</v>
      </c>
      <c r="E53" s="106">
        <f>SUMIFS(Table217[Общо (EUR)],Table217[Бенефициер (абревиатура)],'Финансов отчет по партньори'!E$47,Table217[РП №],'Финансов отчет по партньори'!$A53,Table217[Отчетен период],'Финансов отчет по партньори'!$C$45)</f>
        <v>0</v>
      </c>
      <c r="F53" s="106">
        <f>SUMIFS(Table217[Общо (EUR)],Table217[Бенефициер (абревиатура)],'Финансов отчет по партньори'!F$47,Table217[РП №],'Финансов отчет по партньори'!$A53,Table217[Отчетен период],'Финансов отчет по партньори'!$C$45)</f>
        <v>0</v>
      </c>
      <c r="G53" s="106">
        <f>SUMIFS(Table217[Общо (EUR)],Table217[Бенефициер (абревиатура)],'Финансов отчет по партньори'!G$47,Table217[РП №],'Финансов отчет по партньори'!$A53,Table217[Отчетен период],'Финансов отчет по партньори'!$C$45)</f>
        <v>0</v>
      </c>
      <c r="H53" s="106">
        <f>SUMIFS(Table217[Общо (EUR)],Table217[Бенефициер (абревиатура)],'Финансов отчет по партньори'!H$47,Table217[РП №],'Финансов отчет по партньори'!$A53,Table217[Отчетен период],'Финансов отчет по партньори'!$C$45)</f>
        <v>0</v>
      </c>
      <c r="I53" s="107">
        <f>SUMIFS(Table217[Общо (EUR)],Table217[Бенефициер (абревиатура)],'Финансов отчет по партньори'!I$47,Table217[РП №],'Финансов отчет по партньори'!$A53,Table217[Отчетен период],'Финансов отчет по партньори'!$C$45)</f>
        <v>0</v>
      </c>
      <c r="J53" s="107">
        <f>SUMIFS(Table217[Общо (EUR)],Table217[Бенефициер (абревиатура)],'Финансов отчет по партньори'!J$47,Table217[РП №],'Финансов отчет по партньори'!$A53,Table217[Отчетен период],'Финансов отчет по партньори'!$C$45)</f>
        <v>0</v>
      </c>
      <c r="K53" s="107">
        <f>SUMIFS(Table217[Общо (EUR)],Table217[Бенефициер (абревиатура)],'Финансов отчет по партньори'!K$47,Table217[РП №],'Финансов отчет по партньори'!$A53,Table217[Отчетен период],'Финансов отчет по партньори'!$C$45)</f>
        <v>0</v>
      </c>
      <c r="L53" s="57">
        <f>SUMIFS(Table217[Общо (EUR)],Table217[Бенефициер (абревиатура)],'Финансов отчет по партньори'!L$47,Table217[РП №],'Финансов отчет по партньори'!$A53,Table217[Отчетен период],'Финансов отчет по партньори'!$C$45)</f>
        <v>0</v>
      </c>
      <c r="M53" s="70"/>
      <c r="N53" s="70"/>
      <c r="O53" s="70"/>
      <c r="P53" s="70"/>
    </row>
    <row r="54" spans="1:16" x14ac:dyDescent="0.25">
      <c r="A54" s="60" t="str">
        <f t="shared" si="39"/>
        <v>РП6</v>
      </c>
      <c r="B54" s="60" t="str">
        <f t="shared" si="39"/>
        <v>[Въведете име на работен пакет 6 - ако е приложимо]</v>
      </c>
      <c r="C54" s="142">
        <f t="shared" si="40"/>
        <v>0</v>
      </c>
      <c r="D54" s="56">
        <f>SUMIFS(Table217[Общо (EUR)],Table217[Бенефициер (абревиатура)],'Финансов отчет по партньори'!D$47,Table217[РП №],'Финансов отчет по партньори'!$A54,Table217[Отчетен период],'Финансов отчет по партньори'!$C$45)</f>
        <v>0</v>
      </c>
      <c r="E54" s="106">
        <f>SUMIFS(Table217[Общо (EUR)],Table217[Бенефициер (абревиатура)],'Финансов отчет по партньори'!E$47,Table217[РП №],'Финансов отчет по партньори'!$A54,Table217[Отчетен период],'Финансов отчет по партньори'!$C$45)</f>
        <v>0</v>
      </c>
      <c r="F54" s="106">
        <f>SUMIFS(Table217[Общо (EUR)],Table217[Бенефициер (абревиатура)],'Финансов отчет по партньори'!F$47,Table217[РП №],'Финансов отчет по партньори'!$A54,Table217[Отчетен период],'Финансов отчет по партньори'!$C$45)</f>
        <v>0</v>
      </c>
      <c r="G54" s="106">
        <f>SUMIFS(Table217[Общо (EUR)],Table217[Бенефициер (абревиатура)],'Финансов отчет по партньори'!G$47,Table217[РП №],'Финансов отчет по партньори'!$A54,Table217[Отчетен период],'Финансов отчет по партньори'!$C$45)</f>
        <v>0</v>
      </c>
      <c r="H54" s="106">
        <f>SUMIFS(Table217[Общо (EUR)],Table217[Бенефициер (абревиатура)],'Финансов отчет по партньори'!H$47,Table217[РП №],'Финансов отчет по партньори'!$A54,Table217[Отчетен период],'Финансов отчет по партньори'!$C$45)</f>
        <v>0</v>
      </c>
      <c r="I54" s="107">
        <f>SUMIFS(Table217[Общо (EUR)],Table217[Бенефициер (абревиатура)],'Финансов отчет по партньори'!I$47,Table217[РП №],'Финансов отчет по партньори'!$A54,Table217[Отчетен период],'Финансов отчет по партньори'!$C$45)</f>
        <v>0</v>
      </c>
      <c r="J54" s="107">
        <f>SUMIFS(Table217[Общо (EUR)],Table217[Бенефициер (абревиатура)],'Финансов отчет по партньори'!J$47,Table217[РП №],'Финансов отчет по партньори'!$A54,Table217[Отчетен период],'Финансов отчет по партньори'!$C$45)</f>
        <v>0</v>
      </c>
      <c r="K54" s="107">
        <f>SUMIFS(Table217[Общо (EUR)],Table217[Бенефициер (абревиатура)],'Финансов отчет по партньори'!K$47,Table217[РП №],'Финансов отчет по партньори'!$A54,Table217[Отчетен период],'Финансов отчет по партньори'!$C$45)</f>
        <v>0</v>
      </c>
      <c r="L54" s="57">
        <f>SUMIFS(Table217[Общо (EUR)],Table217[Бенефициер (абревиатура)],'Финансов отчет по партньори'!L$47,Table217[РП №],'Финансов отчет по партньори'!$A54,Table217[Отчетен период],'Финансов отчет по партньори'!$C$45)</f>
        <v>0</v>
      </c>
      <c r="M54" s="70"/>
      <c r="N54" s="70"/>
      <c r="O54" s="70"/>
      <c r="P54" s="70"/>
    </row>
    <row r="55" spans="1:16" x14ac:dyDescent="0.25">
      <c r="A55" s="60" t="str">
        <f t="shared" si="39"/>
        <v>РП7</v>
      </c>
      <c r="B55" s="60" t="str">
        <f t="shared" si="39"/>
        <v>[Въведете име на работен пакет 7 - ако е приложимо]</v>
      </c>
      <c r="C55" s="142">
        <f t="shared" si="40"/>
        <v>0</v>
      </c>
      <c r="D55" s="56">
        <f>SUMIFS(Table217[Общо (EUR)],Table217[Бенефициер (абревиатура)],'Финансов отчет по партньори'!D$47,Table217[РП №],'Финансов отчет по партньори'!$A55,Table217[Отчетен период],'Финансов отчет по партньори'!$C$45)</f>
        <v>0</v>
      </c>
      <c r="E55" s="106">
        <f>SUMIFS(Table217[Общо (EUR)],Table217[Бенефициер (абревиатура)],'Финансов отчет по партньори'!E$47,Table217[РП №],'Финансов отчет по партньори'!$A55,Table217[Отчетен период],'Финансов отчет по партньори'!$C$45)</f>
        <v>0</v>
      </c>
      <c r="F55" s="106">
        <f>SUMIFS(Table217[Общо (EUR)],Table217[Бенефициер (абревиатура)],'Финансов отчет по партньори'!F$47,Table217[РП №],'Финансов отчет по партньори'!$A55,Table217[Отчетен период],'Финансов отчет по партньори'!$C$45)</f>
        <v>0</v>
      </c>
      <c r="G55" s="106">
        <f>SUMIFS(Table217[Общо (EUR)],Table217[Бенефициер (абревиатура)],'Финансов отчет по партньори'!G$47,Table217[РП №],'Финансов отчет по партньори'!$A55,Table217[Отчетен период],'Финансов отчет по партньори'!$C$45)</f>
        <v>0</v>
      </c>
      <c r="H55" s="106">
        <f>SUMIFS(Table217[Общо (EUR)],Table217[Бенефициер (абревиатура)],'Финансов отчет по партньори'!H$47,Table217[РП №],'Финансов отчет по партньори'!$A55,Table217[Отчетен период],'Финансов отчет по партньори'!$C$45)</f>
        <v>0</v>
      </c>
      <c r="I55" s="107">
        <f>SUMIFS(Table217[Общо (EUR)],Table217[Бенефициер (абревиатура)],'Финансов отчет по партньори'!I$47,Table217[РП №],'Финансов отчет по партньори'!$A55,Table217[Отчетен период],'Финансов отчет по партньори'!$C$45)</f>
        <v>0</v>
      </c>
      <c r="J55" s="107">
        <f>SUMIFS(Table217[Общо (EUR)],Table217[Бенефициер (абревиатура)],'Финансов отчет по партньори'!J$47,Table217[РП №],'Финансов отчет по партньори'!$A55,Table217[Отчетен период],'Финансов отчет по партньори'!$C$45)</f>
        <v>0</v>
      </c>
      <c r="K55" s="107">
        <f>SUMIFS(Table217[Общо (EUR)],Table217[Бенефициер (абревиатура)],'Финансов отчет по партньори'!K$47,Table217[РП №],'Финансов отчет по партньори'!$A55,Table217[Отчетен период],'Финансов отчет по партньори'!$C$45)</f>
        <v>0</v>
      </c>
      <c r="L55" s="57">
        <f>SUMIFS(Table217[Общо (EUR)],Table217[Бенефициер (абревиатура)],'Финансов отчет по партньори'!L$47,Table217[РП №],'Финансов отчет по партньори'!$A55,Table217[Отчетен период],'Финансов отчет по партньори'!$C$45)</f>
        <v>0</v>
      </c>
      <c r="M55" s="70"/>
      <c r="N55" s="70"/>
      <c r="O55" s="70"/>
      <c r="P55" s="70"/>
    </row>
    <row r="56" spans="1:16" x14ac:dyDescent="0.25">
      <c r="A56" s="60" t="str">
        <f t="shared" si="39"/>
        <v>РП8</v>
      </c>
      <c r="B56" s="60" t="str">
        <f t="shared" si="39"/>
        <v>[Въведете име на работен пакет 8 - ако е приложимо]</v>
      </c>
      <c r="C56" s="142">
        <f t="shared" si="40"/>
        <v>0</v>
      </c>
      <c r="D56" s="56">
        <f>SUMIFS(Table217[Общо (EUR)],Table217[Бенефициер (абревиатура)],'Финансов отчет по партньори'!D$47,Table217[РП №],'Финансов отчет по партньори'!$A56,Table217[Отчетен период],'Финансов отчет по партньори'!$C$45)</f>
        <v>0</v>
      </c>
      <c r="E56" s="106">
        <f>SUMIFS(Table217[Общо (EUR)],Table217[Бенефициер (абревиатура)],'Финансов отчет по партньори'!E$47,Table217[РП №],'Финансов отчет по партньори'!$A56,Table217[Отчетен период],'Финансов отчет по партньори'!$C$45)</f>
        <v>0</v>
      </c>
      <c r="F56" s="106">
        <f>SUMIFS(Table217[Общо (EUR)],Table217[Бенефициер (абревиатура)],'Финансов отчет по партньори'!F$47,Table217[РП №],'Финансов отчет по партньори'!$A56,Table217[Отчетен период],'Финансов отчет по партньори'!$C$45)</f>
        <v>0</v>
      </c>
      <c r="G56" s="106">
        <f>SUMIFS(Table217[Общо (EUR)],Table217[Бенефициер (абревиатура)],'Финансов отчет по партньори'!G$47,Table217[РП №],'Финансов отчет по партньори'!$A56,Table217[Отчетен период],'Финансов отчет по партньори'!$C$45)</f>
        <v>0</v>
      </c>
      <c r="H56" s="106">
        <f>SUMIFS(Table217[Общо (EUR)],Table217[Бенефициер (абревиатура)],'Финансов отчет по партньори'!H$47,Table217[РП №],'Финансов отчет по партньори'!$A56,Table217[Отчетен период],'Финансов отчет по партньори'!$C$45)</f>
        <v>0</v>
      </c>
      <c r="I56" s="107">
        <f>SUMIFS(Table217[Общо (EUR)],Table217[Бенефициер (абревиатура)],'Финансов отчет по партньори'!I$47,Table217[РП №],'Финансов отчет по партньори'!$A56,Table217[Отчетен период],'Финансов отчет по партньори'!$C$45)</f>
        <v>0</v>
      </c>
      <c r="J56" s="107">
        <f>SUMIFS(Table217[Общо (EUR)],Table217[Бенефициер (абревиатура)],'Финансов отчет по партньори'!J$47,Table217[РП №],'Финансов отчет по партньори'!$A56,Table217[Отчетен период],'Финансов отчет по партньори'!$C$45)</f>
        <v>0</v>
      </c>
      <c r="K56" s="107">
        <f>SUMIFS(Table217[Общо (EUR)],Table217[Бенефициер (абревиатура)],'Финансов отчет по партньори'!K$47,Table217[РП №],'Финансов отчет по партньори'!$A56,Table217[Отчетен период],'Финансов отчет по партньори'!$C$45)</f>
        <v>0</v>
      </c>
      <c r="L56" s="57">
        <f>SUMIFS(Table217[Общо (EUR)],Table217[Бенефициер (абревиатура)],'Финансов отчет по партньори'!L$47,Table217[РП №],'Финансов отчет по партньори'!$A56,Table217[Отчетен период],'Финансов отчет по партньори'!$C$45)</f>
        <v>0</v>
      </c>
      <c r="M56" s="70"/>
      <c r="N56" s="70"/>
      <c r="O56" s="70"/>
      <c r="P56" s="70"/>
    </row>
    <row r="57" spans="1:16" x14ac:dyDescent="0.25">
      <c r="A57" s="42"/>
      <c r="B57" s="61" t="str">
        <f t="shared" ref="B57:B62" si="41">B35</f>
        <v>ПРЕКИ РАЗХОДИ</v>
      </c>
      <c r="C57" s="108">
        <f>SUM(D57:L57)</f>
        <v>0</v>
      </c>
      <c r="D57" s="108">
        <f t="shared" ref="D57:L57" si="42">D49+D50+D51+D52+D53+D54+D55+D56</f>
        <v>0</v>
      </c>
      <c r="E57" s="151">
        <f t="shared" si="42"/>
        <v>0</v>
      </c>
      <c r="F57" s="151">
        <f t="shared" si="42"/>
        <v>0</v>
      </c>
      <c r="G57" s="151">
        <f t="shared" si="42"/>
        <v>0</v>
      </c>
      <c r="H57" s="151">
        <f t="shared" si="42"/>
        <v>0</v>
      </c>
      <c r="I57" s="152">
        <f t="shared" si="42"/>
        <v>0</v>
      </c>
      <c r="J57" s="152">
        <f t="shared" si="42"/>
        <v>0</v>
      </c>
      <c r="K57" s="152">
        <f t="shared" si="42"/>
        <v>0</v>
      </c>
      <c r="L57" s="153">
        <f t="shared" si="42"/>
        <v>0</v>
      </c>
      <c r="M57" s="70"/>
      <c r="N57" s="70"/>
      <c r="O57" s="70"/>
      <c r="P57" s="70"/>
    </row>
    <row r="58" spans="1:16" x14ac:dyDescent="0.25">
      <c r="A58" s="43" t="s">
        <v>13</v>
      </c>
      <c r="B58" s="62" t="str">
        <f t="shared" si="41"/>
        <v>Непреки разходи</v>
      </c>
      <c r="C58" s="109">
        <f>SUM(D58:L58)</f>
        <v>0</v>
      </c>
      <c r="D58" s="145">
        <f t="shared" ref="D58:L58" si="43">D59+D60</f>
        <v>0</v>
      </c>
      <c r="E58" s="146">
        <f t="shared" si="43"/>
        <v>0</v>
      </c>
      <c r="F58" s="146">
        <f t="shared" si="43"/>
        <v>0</v>
      </c>
      <c r="G58" s="146">
        <f t="shared" si="43"/>
        <v>0</v>
      </c>
      <c r="H58" s="146">
        <f t="shared" si="43"/>
        <v>0</v>
      </c>
      <c r="I58" s="146">
        <f t="shared" si="43"/>
        <v>0</v>
      </c>
      <c r="J58" s="146">
        <f t="shared" si="43"/>
        <v>0</v>
      </c>
      <c r="K58" s="146">
        <f t="shared" si="43"/>
        <v>0</v>
      </c>
      <c r="L58" s="147">
        <f t="shared" si="43"/>
        <v>0</v>
      </c>
      <c r="M58" s="70"/>
      <c r="N58" s="70"/>
      <c r="O58" s="70"/>
      <c r="P58" s="70"/>
    </row>
    <row r="59" spans="1:16" x14ac:dyDescent="0.25">
      <c r="A59" s="33" t="s">
        <v>14</v>
      </c>
      <c r="B59" s="138" t="str">
        <f t="shared" si="41"/>
        <v>Административни разходи (10%)</v>
      </c>
      <c r="C59" s="46">
        <f>SUM(D59:L59)</f>
        <v>0</v>
      </c>
      <c r="D59" s="148">
        <f>0.1*D57</f>
        <v>0</v>
      </c>
      <c r="E59" s="149">
        <f>0.1*E57</f>
        <v>0</v>
      </c>
      <c r="F59" s="149">
        <f t="shared" ref="F59:L59" si="44">0.1*F57</f>
        <v>0</v>
      </c>
      <c r="G59" s="149">
        <f t="shared" si="44"/>
        <v>0</v>
      </c>
      <c r="H59" s="149">
        <f t="shared" si="44"/>
        <v>0</v>
      </c>
      <c r="I59" s="149">
        <f t="shared" si="44"/>
        <v>0</v>
      </c>
      <c r="J59" s="149">
        <f t="shared" si="44"/>
        <v>0</v>
      </c>
      <c r="K59" s="149">
        <f>0.1*K57</f>
        <v>0</v>
      </c>
      <c r="L59" s="150">
        <f t="shared" si="44"/>
        <v>0</v>
      </c>
      <c r="M59" s="70"/>
      <c r="N59" s="70"/>
      <c r="O59" s="70"/>
      <c r="P59" s="70"/>
    </row>
    <row r="60" spans="1:16" x14ac:dyDescent="0.25">
      <c r="A60" s="35" t="s">
        <v>15</v>
      </c>
      <c r="B60" s="139" t="str">
        <f t="shared" si="41"/>
        <v>Разходи за изграждане на организационен капацитет и развитие (до 15%)</v>
      </c>
      <c r="C60" s="47">
        <f>SUM(D60:L60)</f>
        <v>0</v>
      </c>
      <c r="D60" s="157">
        <f>SUMIFS(Table217[Общо (EUR)],Table217[Бенефициер (абревиатура)],'Финансов отчет по партньори'!D$47,Table217[Категория разход],'Финансов отчет по партньори'!$A60,Table217[Отчетен период],'Финансов отчет по партньори'!$C$45)</f>
        <v>0</v>
      </c>
      <c r="E60" s="158">
        <f>SUMIFS(Table217[Общо (EUR)],Table217[Бенефициер (абревиатура)],'Финансов отчет по партньори'!E$47,Table217[Категория разход],'Финансов отчет по партньори'!$A60,Table217[Отчетен период],'Финансов отчет по партньори'!$C$45)</f>
        <v>0</v>
      </c>
      <c r="F60" s="158">
        <f>SUMIFS(Table217[Общо (EUR)],Table217[Бенефициер (абревиатура)],'Финансов отчет по партньори'!F$47,Table217[Категория разход],'Финансов отчет по партньори'!$A60,Table217[Отчетен период],'Финансов отчет по партньори'!$C$45)</f>
        <v>0</v>
      </c>
      <c r="G60" s="158">
        <f>SUMIFS(Table217[Общо (EUR)],Table217[Бенефициер (абревиатура)],'Финансов отчет по партньори'!G$47,Table217[Категория разход],'Финансов отчет по партньори'!$A60,Table217[Отчетен период],'Финансов отчет по партньори'!$C$45)</f>
        <v>0</v>
      </c>
      <c r="H60" s="158">
        <f>SUMIFS(Table217[Общо (EUR)],Table217[Бенефициер (абревиатура)],'Финансов отчет по партньори'!H$47,Table217[Категория разход],'Финансов отчет по партньори'!$A60,Table217[Отчетен период],'Финансов отчет по партньори'!$C$45)</f>
        <v>0</v>
      </c>
      <c r="I60" s="158">
        <f>SUMIFS(Table217[Общо (EUR)],Table217[Бенефициер (абревиатура)],'Финансов отчет по партньори'!I$47,Table217[Категория разход],'Финансов отчет по партньори'!$A60,Table217[Отчетен период],'Финансов отчет по партньори'!$C$45)</f>
        <v>0</v>
      </c>
      <c r="J60" s="158">
        <f>SUMIFS(Table217[Общо (EUR)],Table217[Бенефициер (абревиатура)],'Финансов отчет по партньори'!J$47,Table217[Категория разход],'Финансов отчет по партньори'!$A60,Table217[Отчетен период],'Финансов отчет по партньори'!$C$45)</f>
        <v>0</v>
      </c>
      <c r="K60" s="158">
        <f>SUMIFS(Table217[Общо (EUR)],Table217[Бенефициер (абревиатура)],'Финансов отчет по партньори'!K$47,Table217[Категория разход],'Финансов отчет по партньори'!$A60,Table217[Отчетен период],'Финансов отчет по партньори'!$C$45)</f>
        <v>0</v>
      </c>
      <c r="L60" s="159">
        <f>SUMIFS(Table217[Общо (EUR)],Table217[Бенефициер (абревиатура)],'Финансов отчет по партньори'!L$47,Table217[Категория разход],'Финансов отчет по партньори'!$A60,Table217[Отчетен период],'Финансов отчет по партньори'!$C$45)</f>
        <v>0</v>
      </c>
      <c r="M60" s="70"/>
      <c r="N60" s="70"/>
      <c r="O60" s="70"/>
      <c r="P60" s="70"/>
    </row>
    <row r="61" spans="1:16" x14ac:dyDescent="0.25">
      <c r="A61" s="48"/>
      <c r="B61" s="63" t="str">
        <f t="shared" si="41"/>
        <v>Съотношение G2/Преки разходи</v>
      </c>
      <c r="C61" s="143" t="e">
        <f>C60/C57</f>
        <v>#DIV/0!</v>
      </c>
      <c r="D61" s="154" t="e">
        <f t="shared" ref="D61:G61" si="45">D60/D57</f>
        <v>#DIV/0!</v>
      </c>
      <c r="E61" s="155" t="e">
        <f t="shared" si="45"/>
        <v>#DIV/0!</v>
      </c>
      <c r="F61" s="155" t="e">
        <f t="shared" si="45"/>
        <v>#DIV/0!</v>
      </c>
      <c r="G61" s="155" t="e">
        <f t="shared" si="45"/>
        <v>#DIV/0!</v>
      </c>
      <c r="H61" s="155" t="e">
        <f>H60/H57</f>
        <v>#DIV/0!</v>
      </c>
      <c r="I61" s="155" t="e">
        <f t="shared" ref="I61:L61" si="46">I60/I57</f>
        <v>#DIV/0!</v>
      </c>
      <c r="J61" s="155" t="e">
        <f t="shared" si="46"/>
        <v>#DIV/0!</v>
      </c>
      <c r="K61" s="155" t="e">
        <f t="shared" si="46"/>
        <v>#DIV/0!</v>
      </c>
      <c r="L61" s="156" t="e">
        <f t="shared" si="46"/>
        <v>#DIV/0!</v>
      </c>
      <c r="M61" s="70"/>
      <c r="N61" s="70"/>
      <c r="O61" s="70"/>
      <c r="P61" s="70"/>
    </row>
    <row r="62" spans="1:16" x14ac:dyDescent="0.25">
      <c r="A62" s="38"/>
      <c r="B62" s="39" t="str">
        <f t="shared" si="41"/>
        <v>ОБЩО РАЗХОДИ</v>
      </c>
      <c r="C62" s="68">
        <f>C57+C58</f>
        <v>0</v>
      </c>
      <c r="D62" s="54">
        <f>D57+D58</f>
        <v>0</v>
      </c>
      <c r="E62" s="53">
        <f t="shared" ref="E62:G62" si="47">E57+E58</f>
        <v>0</v>
      </c>
      <c r="F62" s="53">
        <f t="shared" si="47"/>
        <v>0</v>
      </c>
      <c r="G62" s="53">
        <f t="shared" si="47"/>
        <v>0</v>
      </c>
      <c r="H62" s="53">
        <f>H57+H58</f>
        <v>0</v>
      </c>
      <c r="I62" s="53">
        <f t="shared" ref="I62:L62" si="48">I57+I58</f>
        <v>0</v>
      </c>
      <c r="J62" s="53">
        <f t="shared" si="48"/>
        <v>0</v>
      </c>
      <c r="K62" s="53">
        <f t="shared" si="48"/>
        <v>0</v>
      </c>
      <c r="L62" s="55">
        <f t="shared" si="48"/>
        <v>0</v>
      </c>
      <c r="M62" s="70"/>
      <c r="N62" s="70"/>
      <c r="O62" s="70"/>
      <c r="P62" s="70"/>
    </row>
    <row r="63" spans="1:16" x14ac:dyDescent="0.25">
      <c r="A63" s="70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</row>
    <row r="64" spans="1:16" x14ac:dyDescent="0.25">
      <c r="A64" s="70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</row>
    <row r="65" spans="1:16" x14ac:dyDescent="0.25">
      <c r="A65" s="70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</row>
    <row r="66" spans="1:16" ht="23.7" customHeight="1" x14ac:dyDescent="0.25">
      <c r="A66" s="70"/>
      <c r="B66" s="104" t="s">
        <v>136</v>
      </c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</row>
    <row r="67" spans="1:16" ht="23.7" customHeight="1" x14ac:dyDescent="0.25">
      <c r="A67" s="432"/>
      <c r="B67" s="433"/>
      <c r="C67" s="444" t="str">
        <f>C47</f>
        <v>Общo  Консорциум</v>
      </c>
      <c r="D67" s="134" t="str">
        <f t="shared" ref="D67:L67" si="49">D6</f>
        <v>Абревиатура ВБ</v>
      </c>
      <c r="E67" s="135" t="str">
        <f t="shared" si="49"/>
        <v>Абревиатура П1</v>
      </c>
      <c r="F67" s="135" t="str">
        <f t="shared" si="49"/>
        <v>Абревиатура П2</v>
      </c>
      <c r="G67" s="135" t="str">
        <f t="shared" si="49"/>
        <v>Абревиатура П3</v>
      </c>
      <c r="H67" s="135" t="str">
        <f t="shared" si="49"/>
        <v>Абревиатура П4</v>
      </c>
      <c r="I67" s="135" t="str">
        <f t="shared" si="49"/>
        <v>Абревиатура П5</v>
      </c>
      <c r="J67" s="135" t="str">
        <f t="shared" si="49"/>
        <v>Абревиатура П6</v>
      </c>
      <c r="K67" s="135" t="str">
        <f t="shared" si="49"/>
        <v>Абревиатура П7</v>
      </c>
      <c r="L67" s="135" t="str">
        <f t="shared" si="49"/>
        <v>Абревиатура П8</v>
      </c>
      <c r="M67" s="137"/>
      <c r="N67" s="70"/>
      <c r="O67" s="70"/>
      <c r="P67" s="70"/>
    </row>
    <row r="68" spans="1:16" x14ac:dyDescent="0.25">
      <c r="A68" s="434"/>
      <c r="B68" s="435"/>
      <c r="C68" s="445"/>
      <c r="D68" s="10" t="str">
        <f>D48</f>
        <v>ВБ</v>
      </c>
      <c r="E68" s="105" t="str">
        <f t="shared" ref="E68:L68" si="50">E48</f>
        <v>П1</v>
      </c>
      <c r="F68" s="105" t="str">
        <f t="shared" si="50"/>
        <v>П2</v>
      </c>
      <c r="G68" s="105" t="str">
        <f t="shared" si="50"/>
        <v>П3</v>
      </c>
      <c r="H68" s="105" t="str">
        <f t="shared" si="50"/>
        <v>П4</v>
      </c>
      <c r="I68" s="105" t="str">
        <f t="shared" si="50"/>
        <v>П5</v>
      </c>
      <c r="J68" s="105" t="str">
        <f t="shared" si="50"/>
        <v>П6</v>
      </c>
      <c r="K68" s="105" t="str">
        <f t="shared" si="50"/>
        <v>П7</v>
      </c>
      <c r="L68" s="105" t="str">
        <f t="shared" si="50"/>
        <v>П8</v>
      </c>
      <c r="M68" s="137"/>
      <c r="N68" s="70"/>
      <c r="O68" s="70"/>
      <c r="P68" s="70"/>
    </row>
    <row r="69" spans="1:16" x14ac:dyDescent="0.25">
      <c r="A69" s="60" t="str">
        <f>A49</f>
        <v>РП1</v>
      </c>
      <c r="B69" s="60" t="str">
        <f t="shared" ref="B69:B76" si="51">B8</f>
        <v>[Въведете име на работен пакет 1]</v>
      </c>
      <c r="C69" s="142">
        <f>SUM(D69:L69)</f>
        <v>0</v>
      </c>
      <c r="D69" s="56">
        <f>SUMIFS(Table217[Общо (EUR)],Table217[Бенефициер (абревиатура)],'Финансов отчет по партньори'!D$67,Table217[РП №],'Финансов отчет по партньори'!A69)</f>
        <v>0</v>
      </c>
      <c r="E69" s="106">
        <f>SUMIFS(Table217[Общо (EUR)],Table217[Бенефициер (абревиатура)],'Финансов отчет по партньори'!E$67,Table217[РП №],'Финансов отчет по партньори'!A69)</f>
        <v>0</v>
      </c>
      <c r="F69" s="106">
        <f>SUMIFS(Table217[Общо (EUR)],Table217[Бенефициер (абревиатура)],'Финансов отчет по партньори'!F$67,Table217[РП №],'Финансов отчет по партньори'!A69)</f>
        <v>0</v>
      </c>
      <c r="G69" s="106">
        <f>SUMIFS(Table217[Общо (EUR)],Table217[Бенефициер (абревиатура)],'Финансов отчет по партньори'!G$67,Table217[РП №],A69)</f>
        <v>0</v>
      </c>
      <c r="H69" s="106">
        <f>SUMIFS(Table217[Общо (EUR)],Table217[Бенефициер (абревиатура)],'Финансов отчет по партньори'!H$67,Table217[РП №],'Финансов отчет по партньори'!A69)</f>
        <v>0</v>
      </c>
      <c r="I69" s="107">
        <f>SUMIFS(Table217[Общо (EUR)],Table217[Бенефициер (абревиатура)],'Финансов отчет по партньори'!I$67,Table217[РП №],'Финансов отчет по партньори'!A69)</f>
        <v>0</v>
      </c>
      <c r="J69" s="107">
        <f>SUMIFS(Table217[Общо (EUR)],Table217[Бенефициер (абревиатура)],'Финансов отчет по партньори'!J$67,Table217[РП №],'Финансов отчет по партньори'!A69)</f>
        <v>0</v>
      </c>
      <c r="K69" s="107">
        <f>SUMIFS(Table217[Общо (EUR)],Table217[Бенефициер (абревиатура)],'Финансов отчет по партньори'!K$67,Table217[РП №],'Финансов отчет по партньори'!A69)</f>
        <v>0</v>
      </c>
      <c r="L69" s="57">
        <f>SUMIFS(Table217[Общо (EUR)],Table217[Бенефициер (абревиатура)],'Финансов отчет по партньори'!L$67,Table217[РП №],'Финансов отчет по партньори'!A69)</f>
        <v>0</v>
      </c>
      <c r="M69" s="70"/>
      <c r="N69" s="70"/>
      <c r="O69" s="70"/>
      <c r="P69" s="70"/>
    </row>
    <row r="70" spans="1:16" x14ac:dyDescent="0.25">
      <c r="A70" s="60" t="str">
        <f t="shared" ref="A70:A76" si="52">A50</f>
        <v>РП2</v>
      </c>
      <c r="B70" s="60" t="str">
        <f t="shared" si="51"/>
        <v>[Въведете име на работен пакет 2]</v>
      </c>
      <c r="C70" s="142">
        <f>SUM(D70:L70)</f>
        <v>0</v>
      </c>
      <c r="D70" s="56">
        <f>SUMIFS(Table217[Общо (EUR)],Table217[Бенефициер (абревиатура)],'Финансов отчет по партньори'!D$67,Table217[РП №],'Финансов отчет по партньори'!A70)</f>
        <v>0</v>
      </c>
      <c r="E70" s="106">
        <f>SUMIFS(Table217[Общо (EUR)],Table217[Бенефициер (абревиатура)],'Финансов отчет по партньори'!E$67,Table217[РП №],'Финансов отчет по партньори'!A70)</f>
        <v>0</v>
      </c>
      <c r="F70" s="106">
        <f>SUMIFS(Table217[Общо (EUR)],Table217[Бенефициер (абревиатура)],'Финансов отчет по партньори'!F$67,Table217[РП №],'Финансов отчет по партньори'!A70)</f>
        <v>0</v>
      </c>
      <c r="G70" s="106">
        <f>SUMIFS(Table217[Общо (EUR)],Table217[Бенефициер (абревиатура)],'Финансов отчет по партньори'!G$67,Table217[РП №],A70)</f>
        <v>0</v>
      </c>
      <c r="H70" s="106">
        <f>SUMIFS(Table217[Общо (EUR)],Table217[Бенефициер (абревиатура)],'Финансов отчет по партньори'!H$67,Table217[РП №],'Финансов отчет по партньори'!A70)</f>
        <v>0</v>
      </c>
      <c r="I70" s="107">
        <f>SUMIFS(Table217[Общо (EUR)],Table217[Бенефициер (абревиатура)],'Финансов отчет по партньори'!I$67,Table217[РП №],'Финансов отчет по партньори'!A70)</f>
        <v>0</v>
      </c>
      <c r="J70" s="107">
        <f>SUMIFS(Table217[Общо (EUR)],Table217[Бенефициер (абревиатура)],'Финансов отчет по партньори'!J$67,Table217[РП №],'Финансов отчет по партньори'!A70)</f>
        <v>0</v>
      </c>
      <c r="K70" s="107">
        <f>SUMIFS(Table217[Общо (EUR)],Table217[Бенефициер (абревиатура)],'Финансов отчет по партньори'!K$67,Table217[РП №],'Финансов отчет по партньори'!A70)</f>
        <v>0</v>
      </c>
      <c r="L70" s="57">
        <f>SUMIFS(Table217[Общо (EUR)],Table217[Бенефициер (абревиатура)],'Финансов отчет по партньори'!L$67,Table217[РП №],'Финансов отчет по партньори'!A70)</f>
        <v>0</v>
      </c>
      <c r="M70" s="70"/>
      <c r="N70" s="70"/>
      <c r="O70" s="70"/>
      <c r="P70" s="70"/>
    </row>
    <row r="71" spans="1:16" x14ac:dyDescent="0.25">
      <c r="A71" s="60" t="str">
        <f t="shared" si="52"/>
        <v>РП3</v>
      </c>
      <c r="B71" s="60" t="str">
        <f t="shared" si="51"/>
        <v>[Въведете име на работен пакет 3]</v>
      </c>
      <c r="C71" s="142">
        <f t="shared" ref="C71:C76" si="53">SUM(D71:L71)</f>
        <v>0</v>
      </c>
      <c r="D71" s="56">
        <f>SUMIFS(Table217[Общо (EUR)],Table217[Бенефициер (абревиатура)],'Финансов отчет по партньори'!D$67,Table217[РП №],'Финансов отчет по партньори'!A71)</f>
        <v>0</v>
      </c>
      <c r="E71" s="106">
        <f>SUMIFS(Table217[Общо (EUR)],Table217[Бенефициер (абревиатура)],'Финансов отчет по партньори'!E$67,Table217[РП №],'Финансов отчет по партньори'!A71)</f>
        <v>0</v>
      </c>
      <c r="F71" s="106">
        <f>SUMIFS(Table217[Общо (EUR)],Table217[Бенефициер (абревиатура)],'Финансов отчет по партньори'!F$67,Table217[РП №],'Финансов отчет по партньори'!A71)</f>
        <v>0</v>
      </c>
      <c r="G71" s="106">
        <f>SUMIFS(Table217[Общо (EUR)],Table217[Бенефициер (абревиатура)],'Финансов отчет по партньори'!G$67,Table217[РП №],A71)</f>
        <v>0</v>
      </c>
      <c r="H71" s="106">
        <f>SUMIFS(Table217[Общо (EUR)],Table217[Бенефициер (абревиатура)],'Финансов отчет по партньори'!H$67,Table217[РП №],'Финансов отчет по партньори'!A71)</f>
        <v>0</v>
      </c>
      <c r="I71" s="107">
        <f>SUMIFS(Table217[Общо (EUR)],Table217[Бенефициер (абревиатура)],'Финансов отчет по партньори'!I$67,Table217[РП №],'Финансов отчет по партньори'!A71)</f>
        <v>0</v>
      </c>
      <c r="J71" s="107">
        <f>SUMIFS(Table217[Общо (EUR)],Table217[Бенефициер (абревиатура)],'Финансов отчет по партньори'!J$67,Table217[РП №],'Финансов отчет по партньори'!A71)</f>
        <v>0</v>
      </c>
      <c r="K71" s="107">
        <f>SUMIFS(Table217[Общо (EUR)],Table217[Бенефициер (абревиатура)],'Финансов отчет по партньори'!K$67,Table217[РП №],'Финансов отчет по партньори'!A71)</f>
        <v>0</v>
      </c>
      <c r="L71" s="57">
        <f>SUMIFS(Table217[Общо (EUR)],Table217[Бенефициер (абревиатура)],'Финансов отчет по партньори'!L$67,Table217[РП №],'Финансов отчет по партньори'!A71)</f>
        <v>0</v>
      </c>
      <c r="M71" s="70"/>
      <c r="N71" s="70"/>
      <c r="O71" s="70"/>
      <c r="P71" s="70"/>
    </row>
    <row r="72" spans="1:16" x14ac:dyDescent="0.25">
      <c r="A72" s="60" t="str">
        <f t="shared" si="52"/>
        <v>РП4</v>
      </c>
      <c r="B72" s="60" t="str">
        <f t="shared" si="51"/>
        <v>[Въведете име на работен пакет 4]</v>
      </c>
      <c r="C72" s="142">
        <f t="shared" si="53"/>
        <v>0</v>
      </c>
      <c r="D72" s="56">
        <f>SUMIFS(Table217[Общо (EUR)],Table217[Бенефициер (абревиатура)],'Финансов отчет по партньори'!D$67,Table217[РП №],'Финансов отчет по партньори'!A72)</f>
        <v>0</v>
      </c>
      <c r="E72" s="106">
        <f>SUMIFS(Table217[Общо (EUR)],Table217[Бенефициер (абревиатура)],'Финансов отчет по партньори'!E$67,Table217[РП №],'Финансов отчет по партньори'!A72)</f>
        <v>0</v>
      </c>
      <c r="F72" s="106">
        <f>SUMIFS(Table217[Общо (EUR)],Table217[Бенефициер (абревиатура)],'Финансов отчет по партньори'!F$67,Table217[РП №],'Финансов отчет по партньори'!A72)</f>
        <v>0</v>
      </c>
      <c r="G72" s="106">
        <f>SUMIFS(Table217[Общо (EUR)],Table217[Бенефициер (абревиатура)],'Финансов отчет по партньори'!G$67,Table217[РП №],A72)</f>
        <v>0</v>
      </c>
      <c r="H72" s="106">
        <f>SUMIFS(Table217[Общо (EUR)],Table217[Бенефициер (абревиатура)],'Финансов отчет по партньори'!H$67,Table217[РП №],'Финансов отчет по партньори'!A72)</f>
        <v>0</v>
      </c>
      <c r="I72" s="107">
        <f>SUMIFS(Table217[Общо (EUR)],Table217[Бенефициер (абревиатура)],'Финансов отчет по партньори'!I$67,Table217[РП №],'Финансов отчет по партньори'!A72)</f>
        <v>0</v>
      </c>
      <c r="J72" s="107">
        <f>SUMIFS(Table217[Общо (EUR)],Table217[Бенефициер (абревиатура)],'Финансов отчет по партньори'!J$67,Table217[РП №],'Финансов отчет по партньори'!A72)</f>
        <v>0</v>
      </c>
      <c r="K72" s="107">
        <f>SUMIFS(Table217[Общо (EUR)],Table217[Бенефициер (абревиатура)],'Финансов отчет по партньори'!K$67,Table217[РП №],'Финансов отчет по партньори'!A72)</f>
        <v>0</v>
      </c>
      <c r="L72" s="57">
        <f>SUMIFS(Table217[Общо (EUR)],Table217[Бенефициер (абревиатура)],'Финансов отчет по партньори'!L$67,Table217[РП №],'Финансов отчет по партньори'!A72)</f>
        <v>0</v>
      </c>
      <c r="M72" s="70"/>
      <c r="N72" s="70"/>
      <c r="O72" s="70"/>
      <c r="P72" s="70"/>
    </row>
    <row r="73" spans="1:16" x14ac:dyDescent="0.25">
      <c r="A73" s="60" t="str">
        <f t="shared" si="52"/>
        <v>РП5</v>
      </c>
      <c r="B73" s="60" t="str">
        <f t="shared" si="51"/>
        <v>[Въведете име на работен пакет 5 - ако е приложимо]</v>
      </c>
      <c r="C73" s="142">
        <f>SUM(D73:L73)</f>
        <v>0</v>
      </c>
      <c r="D73" s="56">
        <f>SUMIFS(Table217[Общо (EUR)],Table217[Бенефициер (абревиатура)],'Финансов отчет по партньори'!D$67,Table217[РП №],'Финансов отчет по партньори'!A73)</f>
        <v>0</v>
      </c>
      <c r="E73" s="106">
        <f>SUMIFS(Table217[Общо (EUR)],Table217[Бенефициер (абревиатура)],'Финансов отчет по партньори'!E$67,Table217[РП №],'Финансов отчет по партньори'!A73)</f>
        <v>0</v>
      </c>
      <c r="F73" s="106">
        <f>SUMIFS(Table217[Общо (EUR)],Table217[Бенефициер (абревиатура)],'Финансов отчет по партньори'!F$67,Table217[РП №],'Финансов отчет по партньори'!A73)</f>
        <v>0</v>
      </c>
      <c r="G73" s="106">
        <f>SUMIFS(Table217[Общо (EUR)],Table217[Бенефициер (абревиатура)],'Финансов отчет по партньори'!G$67,Table217[РП №],A73)</f>
        <v>0</v>
      </c>
      <c r="H73" s="106">
        <f>SUMIFS(Table217[Общо (EUR)],Table217[Бенефициер (абревиатура)],'Финансов отчет по партньори'!H$67,Table217[РП №],'Финансов отчет по партньори'!A73)</f>
        <v>0</v>
      </c>
      <c r="I73" s="107">
        <f>SUMIFS(Table217[Общо (EUR)],Table217[Бенефициер (абревиатура)],'Финансов отчет по партньори'!I$67,Table217[РП №],'Финансов отчет по партньори'!A73)</f>
        <v>0</v>
      </c>
      <c r="J73" s="107">
        <f>SUMIFS(Table217[Общо (EUR)],Table217[Бенефициер (абревиатура)],'Финансов отчет по партньори'!J$67,Table217[РП №],'Финансов отчет по партньори'!A73)</f>
        <v>0</v>
      </c>
      <c r="K73" s="107">
        <f>SUMIFS(Table217[Общо (EUR)],Table217[Бенефициер (абревиатура)],'Финансов отчет по партньори'!K$67,Table217[РП №],'Финансов отчет по партньори'!A73)</f>
        <v>0</v>
      </c>
      <c r="L73" s="57">
        <f>SUMIFS(Table217[Общо (EUR)],Table217[Бенефициер (абревиатура)],'Финансов отчет по партньори'!L$67,Table217[РП №],'Финансов отчет по партньори'!A73)</f>
        <v>0</v>
      </c>
      <c r="M73" s="70"/>
      <c r="N73" s="70"/>
      <c r="O73" s="70"/>
      <c r="P73" s="70"/>
    </row>
    <row r="74" spans="1:16" x14ac:dyDescent="0.25">
      <c r="A74" s="60" t="str">
        <f t="shared" si="52"/>
        <v>РП6</v>
      </c>
      <c r="B74" s="60" t="str">
        <f t="shared" si="51"/>
        <v>[Въведете име на работен пакет 6 - ако е приложимо]</v>
      </c>
      <c r="C74" s="142">
        <f t="shared" si="53"/>
        <v>0</v>
      </c>
      <c r="D74" s="56">
        <f>SUMIFS(Table217[Общо (EUR)],Table217[Бенефициер (абревиатура)],'Финансов отчет по партньори'!D$67,Table217[РП №],'Финансов отчет по партньори'!A74)</f>
        <v>0</v>
      </c>
      <c r="E74" s="106">
        <f>SUMIFS(Table217[Общо (EUR)],Table217[Бенефициер (абревиатура)],'Финансов отчет по партньори'!E$67,Table217[РП №],'Финансов отчет по партньори'!A74)</f>
        <v>0</v>
      </c>
      <c r="F74" s="106">
        <f>SUMIFS(Table217[Общо (EUR)],Table217[Бенефициер (абревиатура)],'Финансов отчет по партньори'!F$67,Table217[РП №],'Финансов отчет по партньори'!A74)</f>
        <v>0</v>
      </c>
      <c r="G74" s="106">
        <f>SUMIFS(Table217[Общо (EUR)],Table217[Бенефициер (абревиатура)],'Финансов отчет по партньори'!G$67,Table217[РП №],A74)</f>
        <v>0</v>
      </c>
      <c r="H74" s="106">
        <f>SUMIFS(Table217[Общо (EUR)],Table217[Бенефициер (абревиатура)],'Финансов отчет по партньори'!H$67,Table217[РП №],'Финансов отчет по партньори'!A74)</f>
        <v>0</v>
      </c>
      <c r="I74" s="107">
        <f>SUMIFS(Table217[Общо (EUR)],Table217[Бенефициер (абревиатура)],'Финансов отчет по партньори'!I$67,Table217[РП №],'Финансов отчет по партньори'!A74)</f>
        <v>0</v>
      </c>
      <c r="J74" s="107">
        <f>SUMIFS(Table217[Общо (EUR)],Table217[Бенефициер (абревиатура)],'Финансов отчет по партньори'!J$67,Table217[РП №],'Финансов отчет по партньори'!A74)</f>
        <v>0</v>
      </c>
      <c r="K74" s="107">
        <f>SUMIFS(Table217[Общо (EUR)],Table217[Бенефициер (абревиатура)],'Финансов отчет по партньори'!K$67,Table217[РП №],'Финансов отчет по партньори'!A74)</f>
        <v>0</v>
      </c>
      <c r="L74" s="57">
        <f>SUMIFS(Table217[Общо (EUR)],Table217[Бенефициер (абревиатура)],'Финансов отчет по партньори'!L$67,Table217[РП №],'Финансов отчет по партньори'!A74)</f>
        <v>0</v>
      </c>
      <c r="M74" s="70"/>
      <c r="N74" s="70"/>
      <c r="O74" s="70"/>
      <c r="P74" s="70"/>
    </row>
    <row r="75" spans="1:16" x14ac:dyDescent="0.25">
      <c r="A75" s="60" t="str">
        <f t="shared" si="52"/>
        <v>РП7</v>
      </c>
      <c r="B75" s="60" t="str">
        <f t="shared" si="51"/>
        <v>[Въведете име на работен пакет 7 - ако е приложимо]</v>
      </c>
      <c r="C75" s="142">
        <f t="shared" si="53"/>
        <v>0</v>
      </c>
      <c r="D75" s="56">
        <f>SUMIFS(Table217[Общо (EUR)],Table217[Бенефициер (абревиатура)],'Финансов отчет по партньори'!D$67,Table217[РП №],'Финансов отчет по партньори'!A75)</f>
        <v>0</v>
      </c>
      <c r="E75" s="106">
        <f>SUMIFS(Table217[Общо (EUR)],Table217[Бенефициер (абревиатура)],'Финансов отчет по партньори'!E$67,Table217[РП №],'Финансов отчет по партньори'!A75)</f>
        <v>0</v>
      </c>
      <c r="F75" s="106">
        <f>SUMIFS(Table217[Общо (EUR)],Table217[Бенефициер (абревиатура)],'Финансов отчет по партньори'!F$67,Table217[РП №],'Финансов отчет по партньори'!A75)</f>
        <v>0</v>
      </c>
      <c r="G75" s="106">
        <f>SUMIFS(Table217[Общо (EUR)],Table217[Бенефициер (абревиатура)],'Финансов отчет по партньори'!G$67,Table217[РП №],A75)</f>
        <v>0</v>
      </c>
      <c r="H75" s="106">
        <f>SUMIFS(Table217[Общо (EUR)],Table217[Бенефициер (абревиатура)],'Финансов отчет по партньори'!H$67,Table217[РП №],'Финансов отчет по партньори'!A75)</f>
        <v>0</v>
      </c>
      <c r="I75" s="107">
        <f>SUMIFS(Table217[Общо (EUR)],Table217[Бенефициер (абревиатура)],'Финансов отчет по партньори'!I$67,Table217[РП №],'Финансов отчет по партньори'!A75)</f>
        <v>0</v>
      </c>
      <c r="J75" s="107">
        <f>SUMIFS(Table217[Общо (EUR)],Table217[Бенефициер (абревиатура)],'Финансов отчет по партньори'!J$67,Table217[РП №],'Финансов отчет по партньори'!A75)</f>
        <v>0</v>
      </c>
      <c r="K75" s="107">
        <f>SUMIFS(Table217[Общо (EUR)],Table217[Бенефициер (абревиатура)],'Финансов отчет по партньори'!K$67,Table217[РП №],'Финансов отчет по партньори'!A75)</f>
        <v>0</v>
      </c>
      <c r="L75" s="57">
        <f>SUMIFS(Table217[Общо (EUR)],Table217[Бенефициер (абревиатура)],'Финансов отчет по партньори'!L$67,Table217[РП №],'Финансов отчет по партньори'!A75)</f>
        <v>0</v>
      </c>
      <c r="M75" s="70"/>
      <c r="N75" s="70"/>
      <c r="O75" s="70"/>
      <c r="P75" s="70"/>
    </row>
    <row r="76" spans="1:16" x14ac:dyDescent="0.25">
      <c r="A76" s="60" t="str">
        <f t="shared" si="52"/>
        <v>РП8</v>
      </c>
      <c r="B76" s="60" t="str">
        <f t="shared" si="51"/>
        <v>[Въведете име на работен пакет 8 - ако е приложимо]</v>
      </c>
      <c r="C76" s="142">
        <f t="shared" si="53"/>
        <v>0</v>
      </c>
      <c r="D76" s="56">
        <f>SUMIFS(Table217[Общо (EUR)],Table217[Бенефициер (абревиатура)],'Финансов отчет по партньори'!D$67,Table217[РП №],'Финансов отчет по партньори'!A76)</f>
        <v>0</v>
      </c>
      <c r="E76" s="106">
        <f>SUMIFS(Table217[Общо (EUR)],Table217[Бенефициер (абревиатура)],'Финансов отчет по партньори'!E$67,Table217[РП №],'Финансов отчет по партньори'!A76)</f>
        <v>0</v>
      </c>
      <c r="F76" s="106">
        <f>SUMIFS(Table217[Общо (EUR)],Table217[Бенефициер (абревиатура)],'Финансов отчет по партньори'!F$67,Table217[РП №],'Финансов отчет по партньори'!A76)</f>
        <v>0</v>
      </c>
      <c r="G76" s="106">
        <f>SUMIFS(Table217[Общо (EUR)],Table217[Бенефициер (абревиатура)],'Финансов отчет по партньори'!G$67,Table217[РП №],A76)</f>
        <v>0</v>
      </c>
      <c r="H76" s="106">
        <f>SUMIFS(Table217[Общо (EUR)],Table217[Бенефициер (абревиатура)],'Финансов отчет по партньори'!H$67,Table217[РП №],'Финансов отчет по партньори'!A76)</f>
        <v>0</v>
      </c>
      <c r="I76" s="107">
        <f>SUMIFS(Table217[Общо (EUR)],Table217[Бенефициер (абревиатура)],'Финансов отчет по партньори'!I$67,Table217[РП №],'Финансов отчет по партньори'!A76)</f>
        <v>0</v>
      </c>
      <c r="J76" s="107">
        <f>SUMIFS(Table217[Общо (EUR)],Table217[Бенефициер (абревиатура)],'Финансов отчет по партньори'!J$67,Table217[РП №],'Финансов отчет по партньори'!A76)</f>
        <v>0</v>
      </c>
      <c r="K76" s="107">
        <f>SUMIFS(Table217[Общо (EUR)],Table217[Бенефициер (абревиатура)],'Финансов отчет по партньори'!K$67,Table217[РП №],'Финансов отчет по партньори'!A76)</f>
        <v>0</v>
      </c>
      <c r="L76" s="57">
        <f>SUMIFS(Table217[Общо (EUR)],Table217[Бенефициер (абревиатура)],'Финансов отчет по партньори'!L$67,Table217[РП №],'Финансов отчет по партньори'!A76)</f>
        <v>0</v>
      </c>
      <c r="M76" s="70"/>
      <c r="N76" s="70"/>
      <c r="O76" s="70"/>
      <c r="P76" s="70"/>
    </row>
    <row r="77" spans="1:16" x14ac:dyDescent="0.25">
      <c r="A77" s="42"/>
      <c r="B77" s="61" t="str">
        <f t="shared" ref="B77:B82" si="54">B57</f>
        <v>ПРЕКИ РАЗХОДИ</v>
      </c>
      <c r="C77" s="108">
        <f>SUM(D77:L77)</f>
        <v>0</v>
      </c>
      <c r="D77" s="54">
        <f t="shared" ref="D77:L77" si="55">D69+D70+D71+D72+D73+D74+D75+D76</f>
        <v>0</v>
      </c>
      <c r="E77" s="53">
        <f t="shared" si="55"/>
        <v>0</v>
      </c>
      <c r="F77" s="53">
        <f t="shared" si="55"/>
        <v>0</v>
      </c>
      <c r="G77" s="53">
        <f t="shared" si="55"/>
        <v>0</v>
      </c>
      <c r="H77" s="53">
        <f t="shared" si="55"/>
        <v>0</v>
      </c>
      <c r="I77" s="58">
        <f t="shared" si="55"/>
        <v>0</v>
      </c>
      <c r="J77" s="58">
        <f t="shared" si="55"/>
        <v>0</v>
      </c>
      <c r="K77" s="58">
        <f t="shared" si="55"/>
        <v>0</v>
      </c>
      <c r="L77" s="59">
        <f t="shared" si="55"/>
        <v>0</v>
      </c>
      <c r="M77" s="70"/>
      <c r="N77" s="70"/>
      <c r="O77" s="70"/>
      <c r="P77" s="70"/>
    </row>
    <row r="78" spans="1:16" x14ac:dyDescent="0.25">
      <c r="A78" s="43" t="s">
        <v>13</v>
      </c>
      <c r="B78" s="62" t="str">
        <f t="shared" si="54"/>
        <v>Непреки разходи</v>
      </c>
      <c r="C78" s="65">
        <f>SUM(D78:L78)</f>
        <v>0</v>
      </c>
      <c r="D78" s="44">
        <f t="shared" ref="D78:L78" si="56">D79+D80</f>
        <v>0</v>
      </c>
      <c r="E78" s="64">
        <f t="shared" si="56"/>
        <v>0</v>
      </c>
      <c r="F78" s="64">
        <f t="shared" si="56"/>
        <v>0</v>
      </c>
      <c r="G78" s="64">
        <f t="shared" si="56"/>
        <v>0</v>
      </c>
      <c r="H78" s="64">
        <f t="shared" si="56"/>
        <v>0</v>
      </c>
      <c r="I78" s="64">
        <f t="shared" si="56"/>
        <v>0</v>
      </c>
      <c r="J78" s="64">
        <f t="shared" si="56"/>
        <v>0</v>
      </c>
      <c r="K78" s="64">
        <f t="shared" si="56"/>
        <v>0</v>
      </c>
      <c r="L78" s="183">
        <f t="shared" si="56"/>
        <v>0</v>
      </c>
      <c r="M78" s="70"/>
      <c r="N78" s="70"/>
      <c r="O78" s="70"/>
      <c r="P78" s="70"/>
    </row>
    <row r="79" spans="1:16" x14ac:dyDescent="0.25">
      <c r="A79" s="33" t="s">
        <v>14</v>
      </c>
      <c r="B79" s="138" t="str">
        <f t="shared" si="54"/>
        <v>Административни разходи (10%)</v>
      </c>
      <c r="C79" s="66">
        <f>SUM(D79:L79)</f>
        <v>0</v>
      </c>
      <c r="D79" s="44">
        <f>0.1*D77</f>
        <v>0</v>
      </c>
      <c r="E79" s="64">
        <f>0.1*E77</f>
        <v>0</v>
      </c>
      <c r="F79" s="64">
        <f t="shared" ref="F79:L79" si="57">0.1*F77</f>
        <v>0</v>
      </c>
      <c r="G79" s="64">
        <f t="shared" si="57"/>
        <v>0</v>
      </c>
      <c r="H79" s="64">
        <f t="shared" si="57"/>
        <v>0</v>
      </c>
      <c r="I79" s="64">
        <f t="shared" si="57"/>
        <v>0</v>
      </c>
      <c r="J79" s="64">
        <f t="shared" si="57"/>
        <v>0</v>
      </c>
      <c r="K79" s="64">
        <f>0.1*K77</f>
        <v>0</v>
      </c>
      <c r="L79" s="45">
        <f t="shared" si="57"/>
        <v>0</v>
      </c>
      <c r="M79" s="70"/>
      <c r="N79" s="70"/>
      <c r="O79" s="70"/>
      <c r="P79" s="70"/>
    </row>
    <row r="80" spans="1:16" x14ac:dyDescent="0.25">
      <c r="A80" s="35" t="s">
        <v>15</v>
      </c>
      <c r="B80" s="139" t="str">
        <f t="shared" si="54"/>
        <v>Разходи за изграждане на организационен капацитет и развитие (до 15%)</v>
      </c>
      <c r="C80" s="67">
        <f>SUM(D80:L80)</f>
        <v>0</v>
      </c>
      <c r="D80" s="56">
        <f>SUMIFS(Table217[Общо (EUR)],Table217[Бенефициер (абревиатура)],'Финансов отчет по партньори'!D$67,Table217[Категория разход],'Финансов отчет по партньори'!A80)</f>
        <v>0</v>
      </c>
      <c r="E80" s="106">
        <f>SUMIFS(Table217[Общо (EUR)],Table217[Бенефициер (абревиатура)],'Финансов отчет по партньори'!E$67,Table217[Категория разход],'Финансов отчет по партньори'!A80)</f>
        <v>0</v>
      </c>
      <c r="F80" s="106">
        <f>SUMIFS(Table217[Общо (EUR)],Table217[Бенефициер (абревиатура)],'Финансов отчет по партньори'!F$67,Table217[Категория разход],'Финансов отчет по партньори'!A80)</f>
        <v>0</v>
      </c>
      <c r="G80" s="106">
        <f>SUMIFS(Table217[Общо (EUR)],Table217[Бенефициер (абревиатура)],'Финансов отчет по партньори'!G$67,Table217[Категория разход],A80)</f>
        <v>0</v>
      </c>
      <c r="H80" s="106">
        <f>SUMIFS(Table217[Общо (EUR)],Table217[Бенефициер (абревиатура)],'Финансов отчет по партньори'!H$67,Table217[Категория разход],'Финансов отчет по партньори'!A80)</f>
        <v>0</v>
      </c>
      <c r="I80" s="106">
        <f>SUMIFS(Table217[Общо (EUR)],Table217[Бенефициер (абревиатура)],'Финансов отчет по партньори'!I$67,Table217[Категория разход],'Финансов отчет по партньори'!A80)</f>
        <v>0</v>
      </c>
      <c r="J80" s="106">
        <f>SUMIFS(Table217[Общо (EUR)],Table217[Бенефициер (абревиатура)],'Финансов отчет по партньори'!J$67,Table217[Категория разход],'Финансов отчет по партньори'!A80)</f>
        <v>0</v>
      </c>
      <c r="K80" s="106">
        <f>SUMIFS(Table217[Общо (EUR)],Table217[Бенефициер (абревиатура)],'Финансов отчет по партньори'!K$67,Table217[Категория разход],'Финансов отчет по партньори'!A80)</f>
        <v>0</v>
      </c>
      <c r="L80" s="106">
        <f>SUMIFS(Table217[Общо (EUR)],Table217[Бенефициер (абревиатура)],'Финансов отчет по партньори'!L$67,Table217[Категория разход],'Финансов отчет по партньори'!A80)</f>
        <v>0</v>
      </c>
      <c r="M80" s="70"/>
      <c r="N80" s="70"/>
      <c r="O80" s="70"/>
      <c r="P80" s="70"/>
    </row>
    <row r="81" spans="1:16" x14ac:dyDescent="0.25">
      <c r="A81" s="48"/>
      <c r="B81" s="63" t="str">
        <f t="shared" si="54"/>
        <v>Съотношение G2/Преки разходи</v>
      </c>
      <c r="C81" s="49" t="e">
        <f>C80/C77</f>
        <v>#DIV/0!</v>
      </c>
      <c r="D81" s="50" t="e">
        <f t="shared" ref="D81:G81" si="58">D80/D77</f>
        <v>#DIV/0!</v>
      </c>
      <c r="E81" s="51" t="e">
        <f t="shared" si="58"/>
        <v>#DIV/0!</v>
      </c>
      <c r="F81" s="51" t="e">
        <f t="shared" si="58"/>
        <v>#DIV/0!</v>
      </c>
      <c r="G81" s="51" t="e">
        <f t="shared" si="58"/>
        <v>#DIV/0!</v>
      </c>
      <c r="H81" s="51" t="e">
        <f>H80/H77</f>
        <v>#DIV/0!</v>
      </c>
      <c r="I81" s="51" t="e">
        <f t="shared" ref="I81:L81" si="59">I80/I77</f>
        <v>#DIV/0!</v>
      </c>
      <c r="J81" s="51" t="e">
        <f t="shared" si="59"/>
        <v>#DIV/0!</v>
      </c>
      <c r="K81" s="51" t="e">
        <f t="shared" si="59"/>
        <v>#DIV/0!</v>
      </c>
      <c r="L81" s="52" t="e">
        <f t="shared" si="59"/>
        <v>#DIV/0!</v>
      </c>
      <c r="M81" s="70"/>
      <c r="N81" s="70"/>
      <c r="O81" s="70"/>
      <c r="P81" s="70"/>
    </row>
    <row r="82" spans="1:16" x14ac:dyDescent="0.25">
      <c r="A82" s="38"/>
      <c r="B82" s="39" t="str">
        <f t="shared" si="54"/>
        <v>ОБЩО РАЗХОДИ</v>
      </c>
      <c r="C82" s="68">
        <f>C77+C78</f>
        <v>0</v>
      </c>
      <c r="D82" s="54">
        <f>D77+D78</f>
        <v>0</v>
      </c>
      <c r="E82" s="53">
        <f t="shared" ref="E82:G82" si="60">E77+E78</f>
        <v>0</v>
      </c>
      <c r="F82" s="53">
        <f t="shared" si="60"/>
        <v>0</v>
      </c>
      <c r="G82" s="53">
        <f t="shared" si="60"/>
        <v>0</v>
      </c>
      <c r="H82" s="53">
        <f>H77+H78</f>
        <v>0</v>
      </c>
      <c r="I82" s="53">
        <f t="shared" ref="I82:L82" si="61">I77+I78</f>
        <v>0</v>
      </c>
      <c r="J82" s="53">
        <f t="shared" si="61"/>
        <v>0</v>
      </c>
      <c r="K82" s="53">
        <f t="shared" si="61"/>
        <v>0</v>
      </c>
      <c r="L82" s="55">
        <f t="shared" si="61"/>
        <v>0</v>
      </c>
      <c r="M82" s="70"/>
      <c r="N82" s="70"/>
      <c r="O82" s="70"/>
      <c r="P82" s="70"/>
    </row>
    <row r="83" spans="1:16" x14ac:dyDescent="0.25">
      <c r="A83" s="70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</row>
    <row r="84" spans="1:16" x14ac:dyDescent="0.25">
      <c r="A84" s="70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</row>
    <row r="85" spans="1:16" x14ac:dyDescent="0.25">
      <c r="A85" s="70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</row>
    <row r="86" spans="1:16" ht="24.6" x14ac:dyDescent="0.25">
      <c r="A86" s="70"/>
      <c r="B86" s="104" t="s">
        <v>68</v>
      </c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</row>
    <row r="87" spans="1:16" x14ac:dyDescent="0.25">
      <c r="A87" s="432"/>
      <c r="B87" s="433"/>
      <c r="C87" s="436" t="str">
        <f>C67</f>
        <v>Общo  Консорциум</v>
      </c>
      <c r="D87" s="134" t="str">
        <f>D67</f>
        <v>Абревиатура ВБ</v>
      </c>
      <c r="E87" s="135" t="str">
        <f t="shared" ref="E87:L87" si="62">E67</f>
        <v>Абревиатура П1</v>
      </c>
      <c r="F87" s="135" t="str">
        <f t="shared" si="62"/>
        <v>Абревиатура П2</v>
      </c>
      <c r="G87" s="135" t="str">
        <f t="shared" si="62"/>
        <v>Абревиатура П3</v>
      </c>
      <c r="H87" s="135" t="str">
        <f t="shared" si="62"/>
        <v>Абревиатура П4</v>
      </c>
      <c r="I87" s="135" t="str">
        <f t="shared" si="62"/>
        <v>Абревиатура П5</v>
      </c>
      <c r="J87" s="135" t="str">
        <f t="shared" si="62"/>
        <v>Абревиатура П6</v>
      </c>
      <c r="K87" s="135" t="str">
        <f t="shared" si="62"/>
        <v>Абревиатура П7</v>
      </c>
      <c r="L87" s="136" t="str">
        <f t="shared" si="62"/>
        <v>Абревиатура П8</v>
      </c>
      <c r="M87" s="70"/>
      <c r="N87" s="70"/>
      <c r="O87" s="70"/>
      <c r="P87" s="70"/>
    </row>
    <row r="88" spans="1:16" x14ac:dyDescent="0.25">
      <c r="A88" s="434"/>
      <c r="B88" s="435"/>
      <c r="C88" s="437"/>
      <c r="D88" s="234" t="str">
        <f>D68</f>
        <v>ВБ</v>
      </c>
      <c r="E88" s="140" t="str">
        <f t="shared" ref="E88:L88" si="63">E68</f>
        <v>П1</v>
      </c>
      <c r="F88" s="140" t="str">
        <f t="shared" si="63"/>
        <v>П2</v>
      </c>
      <c r="G88" s="140" t="str">
        <f t="shared" si="63"/>
        <v>П3</v>
      </c>
      <c r="H88" s="140" t="str">
        <f t="shared" si="63"/>
        <v>П4</v>
      </c>
      <c r="I88" s="140" t="str">
        <f t="shared" si="63"/>
        <v>П5</v>
      </c>
      <c r="J88" s="140" t="str">
        <f t="shared" si="63"/>
        <v>П6</v>
      </c>
      <c r="K88" s="140" t="str">
        <f t="shared" si="63"/>
        <v>П7</v>
      </c>
      <c r="L88" s="235" t="str">
        <f t="shared" si="63"/>
        <v>П8</v>
      </c>
      <c r="M88" s="70"/>
      <c r="N88" s="70"/>
      <c r="O88" s="70"/>
      <c r="P88" s="70"/>
    </row>
    <row r="89" spans="1:16" x14ac:dyDescent="0.25">
      <c r="A89" s="220" t="str">
        <f t="shared" ref="A89:A96" si="64">A69</f>
        <v>РП1</v>
      </c>
      <c r="B89" s="60" t="str">
        <f t="shared" ref="B89:B96" si="65">B27</f>
        <v>[Въведете име на работен пакет 1]</v>
      </c>
      <c r="C89" s="240" t="e">
        <f t="shared" ref="C89:C97" si="66">C69/C27</f>
        <v>#DIV/0!</v>
      </c>
      <c r="D89" s="241" t="e">
        <f t="shared" ref="D89:L89" si="67">D69/D27</f>
        <v>#DIV/0!</v>
      </c>
      <c r="E89" s="242" t="e">
        <f t="shared" si="67"/>
        <v>#DIV/0!</v>
      </c>
      <c r="F89" s="242" t="e">
        <f t="shared" si="67"/>
        <v>#DIV/0!</v>
      </c>
      <c r="G89" s="242" t="e">
        <f t="shared" si="67"/>
        <v>#DIV/0!</v>
      </c>
      <c r="H89" s="242" t="e">
        <f t="shared" si="67"/>
        <v>#DIV/0!</v>
      </c>
      <c r="I89" s="242" t="e">
        <f t="shared" si="67"/>
        <v>#DIV/0!</v>
      </c>
      <c r="J89" s="242" t="e">
        <f t="shared" si="67"/>
        <v>#DIV/0!</v>
      </c>
      <c r="K89" s="242" t="e">
        <f t="shared" si="67"/>
        <v>#DIV/0!</v>
      </c>
      <c r="L89" s="197" t="e">
        <f t="shared" si="67"/>
        <v>#DIV/0!</v>
      </c>
      <c r="M89" s="70"/>
      <c r="N89" s="70"/>
      <c r="O89" s="70"/>
      <c r="P89" s="70"/>
    </row>
    <row r="90" spans="1:16" x14ac:dyDescent="0.25">
      <c r="A90" s="220" t="str">
        <f t="shared" si="64"/>
        <v>РП2</v>
      </c>
      <c r="B90" s="60" t="str">
        <f t="shared" si="65"/>
        <v>[Въведете име на работен пакет 2]</v>
      </c>
      <c r="C90" s="240" t="e">
        <f t="shared" si="66"/>
        <v>#DIV/0!</v>
      </c>
      <c r="D90" s="241" t="e">
        <f t="shared" ref="D90:L90" si="68">D70/D28</f>
        <v>#DIV/0!</v>
      </c>
      <c r="E90" s="242" t="e">
        <f t="shared" si="68"/>
        <v>#DIV/0!</v>
      </c>
      <c r="F90" s="242" t="e">
        <f t="shared" si="68"/>
        <v>#DIV/0!</v>
      </c>
      <c r="G90" s="242" t="e">
        <f t="shared" si="68"/>
        <v>#DIV/0!</v>
      </c>
      <c r="H90" s="242" t="e">
        <f t="shared" si="68"/>
        <v>#DIV/0!</v>
      </c>
      <c r="I90" s="242" t="e">
        <f t="shared" si="68"/>
        <v>#DIV/0!</v>
      </c>
      <c r="J90" s="242" t="e">
        <f t="shared" si="68"/>
        <v>#DIV/0!</v>
      </c>
      <c r="K90" s="242" t="e">
        <f t="shared" si="68"/>
        <v>#DIV/0!</v>
      </c>
      <c r="L90" s="197" t="e">
        <f t="shared" si="68"/>
        <v>#DIV/0!</v>
      </c>
      <c r="M90" s="70"/>
      <c r="N90" s="70"/>
      <c r="O90" s="70"/>
      <c r="P90" s="70"/>
    </row>
    <row r="91" spans="1:16" x14ac:dyDescent="0.25">
      <c r="A91" s="220" t="str">
        <f t="shared" si="64"/>
        <v>РП3</v>
      </c>
      <c r="B91" s="60" t="str">
        <f t="shared" si="65"/>
        <v>[Въведете име на работен пакет 3]</v>
      </c>
      <c r="C91" s="240" t="e">
        <f t="shared" si="66"/>
        <v>#DIV/0!</v>
      </c>
      <c r="D91" s="241" t="e">
        <f t="shared" ref="D91:L91" si="69">D71/D29</f>
        <v>#DIV/0!</v>
      </c>
      <c r="E91" s="242" t="e">
        <f t="shared" si="69"/>
        <v>#DIV/0!</v>
      </c>
      <c r="F91" s="242" t="e">
        <f t="shared" si="69"/>
        <v>#DIV/0!</v>
      </c>
      <c r="G91" s="242" t="e">
        <f t="shared" si="69"/>
        <v>#DIV/0!</v>
      </c>
      <c r="H91" s="242" t="e">
        <f t="shared" si="69"/>
        <v>#DIV/0!</v>
      </c>
      <c r="I91" s="242" t="e">
        <f t="shared" si="69"/>
        <v>#DIV/0!</v>
      </c>
      <c r="J91" s="242" t="e">
        <f t="shared" si="69"/>
        <v>#DIV/0!</v>
      </c>
      <c r="K91" s="242" t="e">
        <f t="shared" si="69"/>
        <v>#DIV/0!</v>
      </c>
      <c r="L91" s="197" t="e">
        <f t="shared" si="69"/>
        <v>#DIV/0!</v>
      </c>
      <c r="M91" s="70"/>
      <c r="N91" s="70"/>
      <c r="O91" s="70"/>
      <c r="P91" s="70"/>
    </row>
    <row r="92" spans="1:16" x14ac:dyDescent="0.25">
      <c r="A92" s="220" t="str">
        <f t="shared" si="64"/>
        <v>РП4</v>
      </c>
      <c r="B92" s="60" t="str">
        <f t="shared" si="65"/>
        <v>[Въведете име на работен пакет 4]</v>
      </c>
      <c r="C92" s="240" t="e">
        <f t="shared" si="66"/>
        <v>#DIV/0!</v>
      </c>
      <c r="D92" s="241" t="e">
        <f t="shared" ref="D92:L92" si="70">D72/D30</f>
        <v>#DIV/0!</v>
      </c>
      <c r="E92" s="242" t="e">
        <f t="shared" si="70"/>
        <v>#DIV/0!</v>
      </c>
      <c r="F92" s="242" t="e">
        <f t="shared" si="70"/>
        <v>#DIV/0!</v>
      </c>
      <c r="G92" s="242" t="e">
        <f t="shared" si="70"/>
        <v>#DIV/0!</v>
      </c>
      <c r="H92" s="242" t="e">
        <f t="shared" si="70"/>
        <v>#DIV/0!</v>
      </c>
      <c r="I92" s="242" t="e">
        <f t="shared" si="70"/>
        <v>#DIV/0!</v>
      </c>
      <c r="J92" s="242" t="e">
        <f t="shared" si="70"/>
        <v>#DIV/0!</v>
      </c>
      <c r="K92" s="242" t="e">
        <f t="shared" si="70"/>
        <v>#DIV/0!</v>
      </c>
      <c r="L92" s="197" t="e">
        <f t="shared" si="70"/>
        <v>#DIV/0!</v>
      </c>
      <c r="M92" s="70"/>
      <c r="N92" s="70"/>
      <c r="O92" s="70"/>
      <c r="P92" s="70"/>
    </row>
    <row r="93" spans="1:16" x14ac:dyDescent="0.25">
      <c r="A93" s="220" t="str">
        <f t="shared" si="64"/>
        <v>РП5</v>
      </c>
      <c r="B93" s="60" t="str">
        <f t="shared" si="65"/>
        <v>[Въведете име на работен пакет 5 - ако е приложимо]</v>
      </c>
      <c r="C93" s="240" t="e">
        <f t="shared" si="66"/>
        <v>#DIV/0!</v>
      </c>
      <c r="D93" s="241" t="e">
        <f t="shared" ref="D93:L93" si="71">D73/D31</f>
        <v>#DIV/0!</v>
      </c>
      <c r="E93" s="242" t="e">
        <f t="shared" si="71"/>
        <v>#DIV/0!</v>
      </c>
      <c r="F93" s="242" t="e">
        <f t="shared" si="71"/>
        <v>#DIV/0!</v>
      </c>
      <c r="G93" s="242" t="e">
        <f t="shared" si="71"/>
        <v>#DIV/0!</v>
      </c>
      <c r="H93" s="242" t="e">
        <f t="shared" si="71"/>
        <v>#DIV/0!</v>
      </c>
      <c r="I93" s="242" t="e">
        <f t="shared" si="71"/>
        <v>#DIV/0!</v>
      </c>
      <c r="J93" s="242" t="e">
        <f t="shared" si="71"/>
        <v>#DIV/0!</v>
      </c>
      <c r="K93" s="242" t="e">
        <f t="shared" si="71"/>
        <v>#DIV/0!</v>
      </c>
      <c r="L93" s="197" t="e">
        <f t="shared" si="71"/>
        <v>#DIV/0!</v>
      </c>
      <c r="M93" s="70"/>
      <c r="N93" s="70"/>
      <c r="O93" s="70"/>
      <c r="P93" s="70"/>
    </row>
    <row r="94" spans="1:16" x14ac:dyDescent="0.25">
      <c r="A94" s="220" t="str">
        <f t="shared" si="64"/>
        <v>РП6</v>
      </c>
      <c r="B94" s="60" t="str">
        <f t="shared" si="65"/>
        <v>[Въведете име на работен пакет 6 - ако е приложимо]</v>
      </c>
      <c r="C94" s="240" t="e">
        <f t="shared" si="66"/>
        <v>#DIV/0!</v>
      </c>
      <c r="D94" s="241" t="e">
        <f t="shared" ref="D94:L94" si="72">D74/D32</f>
        <v>#DIV/0!</v>
      </c>
      <c r="E94" s="242" t="e">
        <f t="shared" si="72"/>
        <v>#DIV/0!</v>
      </c>
      <c r="F94" s="242" t="e">
        <f t="shared" si="72"/>
        <v>#DIV/0!</v>
      </c>
      <c r="G94" s="242" t="e">
        <f t="shared" si="72"/>
        <v>#DIV/0!</v>
      </c>
      <c r="H94" s="242" t="e">
        <f t="shared" si="72"/>
        <v>#DIV/0!</v>
      </c>
      <c r="I94" s="242" t="e">
        <f t="shared" si="72"/>
        <v>#DIV/0!</v>
      </c>
      <c r="J94" s="242" t="e">
        <f t="shared" si="72"/>
        <v>#DIV/0!</v>
      </c>
      <c r="K94" s="242" t="e">
        <f t="shared" si="72"/>
        <v>#DIV/0!</v>
      </c>
      <c r="L94" s="197" t="e">
        <f t="shared" si="72"/>
        <v>#DIV/0!</v>
      </c>
      <c r="M94" s="70"/>
      <c r="N94" s="70"/>
      <c r="O94" s="70"/>
      <c r="P94" s="70"/>
    </row>
    <row r="95" spans="1:16" x14ac:dyDescent="0.25">
      <c r="A95" s="220" t="str">
        <f t="shared" si="64"/>
        <v>РП7</v>
      </c>
      <c r="B95" s="60" t="str">
        <f t="shared" si="65"/>
        <v>[Въведете име на работен пакет 7 - ако е приложимо]</v>
      </c>
      <c r="C95" s="240" t="e">
        <f t="shared" si="66"/>
        <v>#DIV/0!</v>
      </c>
      <c r="D95" s="241" t="e">
        <f t="shared" ref="D95:L95" si="73">D75/D33</f>
        <v>#DIV/0!</v>
      </c>
      <c r="E95" s="242" t="e">
        <f t="shared" si="73"/>
        <v>#DIV/0!</v>
      </c>
      <c r="F95" s="242" t="e">
        <f t="shared" si="73"/>
        <v>#DIV/0!</v>
      </c>
      <c r="G95" s="242" t="e">
        <f t="shared" si="73"/>
        <v>#DIV/0!</v>
      </c>
      <c r="H95" s="242" t="e">
        <f t="shared" si="73"/>
        <v>#DIV/0!</v>
      </c>
      <c r="I95" s="242" t="e">
        <f t="shared" si="73"/>
        <v>#DIV/0!</v>
      </c>
      <c r="J95" s="242" t="e">
        <f t="shared" si="73"/>
        <v>#DIV/0!</v>
      </c>
      <c r="K95" s="242" t="e">
        <f t="shared" si="73"/>
        <v>#DIV/0!</v>
      </c>
      <c r="L95" s="197" t="e">
        <f t="shared" si="73"/>
        <v>#DIV/0!</v>
      </c>
      <c r="M95" s="70"/>
      <c r="N95" s="70"/>
      <c r="O95" s="70"/>
      <c r="P95" s="70"/>
    </row>
    <row r="96" spans="1:16" x14ac:dyDescent="0.25">
      <c r="A96" s="220" t="str">
        <f t="shared" si="64"/>
        <v>РП8</v>
      </c>
      <c r="B96" s="60" t="str">
        <f t="shared" si="65"/>
        <v>[Въведете име на работен пакет 8 - ако е приложимо]</v>
      </c>
      <c r="C96" s="240" t="e">
        <f t="shared" si="66"/>
        <v>#DIV/0!</v>
      </c>
      <c r="D96" s="241" t="e">
        <f t="shared" ref="D96:L96" si="74">D76/D34</f>
        <v>#DIV/0!</v>
      </c>
      <c r="E96" s="242" t="e">
        <f t="shared" si="74"/>
        <v>#DIV/0!</v>
      </c>
      <c r="F96" s="242" t="e">
        <f t="shared" si="74"/>
        <v>#DIV/0!</v>
      </c>
      <c r="G96" s="242" t="e">
        <f t="shared" si="74"/>
        <v>#DIV/0!</v>
      </c>
      <c r="H96" s="242" t="e">
        <f t="shared" si="74"/>
        <v>#DIV/0!</v>
      </c>
      <c r="I96" s="242" t="e">
        <f t="shared" si="74"/>
        <v>#DIV/0!</v>
      </c>
      <c r="J96" s="242" t="e">
        <f t="shared" si="74"/>
        <v>#DIV/0!</v>
      </c>
      <c r="K96" s="242" t="e">
        <f t="shared" si="74"/>
        <v>#DIV/0!</v>
      </c>
      <c r="L96" s="197" t="e">
        <f t="shared" si="74"/>
        <v>#DIV/0!</v>
      </c>
      <c r="M96" s="70"/>
      <c r="N96" s="70"/>
      <c r="O96" s="70"/>
      <c r="P96" s="70"/>
    </row>
    <row r="97" spans="1:16" s="239" customFormat="1" x14ac:dyDescent="0.25">
      <c r="A97" s="236"/>
      <c r="B97" s="237" t="str">
        <f t="shared" ref="B97:B102" si="75">B77</f>
        <v>ПРЕКИ РАЗХОДИ</v>
      </c>
      <c r="C97" s="243" t="e">
        <f t="shared" si="66"/>
        <v>#DIV/0!</v>
      </c>
      <c r="D97" s="244" t="e">
        <f t="shared" ref="D97:L97" si="76">D77/D35</f>
        <v>#DIV/0!</v>
      </c>
      <c r="E97" s="245" t="e">
        <f t="shared" si="76"/>
        <v>#DIV/0!</v>
      </c>
      <c r="F97" s="245" t="e">
        <f t="shared" si="76"/>
        <v>#DIV/0!</v>
      </c>
      <c r="G97" s="245" t="e">
        <f t="shared" si="76"/>
        <v>#DIV/0!</v>
      </c>
      <c r="H97" s="245" t="e">
        <f t="shared" si="76"/>
        <v>#DIV/0!</v>
      </c>
      <c r="I97" s="245" t="e">
        <f t="shared" si="76"/>
        <v>#DIV/0!</v>
      </c>
      <c r="J97" s="245" t="e">
        <f t="shared" si="76"/>
        <v>#DIV/0!</v>
      </c>
      <c r="K97" s="245" t="e">
        <f t="shared" si="76"/>
        <v>#DIV/0!</v>
      </c>
      <c r="L97" s="246" t="e">
        <f t="shared" si="76"/>
        <v>#DIV/0!</v>
      </c>
      <c r="M97" s="238"/>
      <c r="N97" s="238"/>
      <c r="O97" s="238"/>
      <c r="P97" s="238"/>
    </row>
    <row r="98" spans="1:16" x14ac:dyDescent="0.25">
      <c r="A98" s="220" t="str">
        <f>A78</f>
        <v>G</v>
      </c>
      <c r="B98" s="30" t="str">
        <f t="shared" si="75"/>
        <v>Непреки разходи</v>
      </c>
      <c r="C98" s="272" t="e">
        <f t="shared" ref="C98:L98" si="77">C78/C36</f>
        <v>#DIV/0!</v>
      </c>
      <c r="D98" s="247" t="e">
        <f t="shared" si="77"/>
        <v>#DIV/0!</v>
      </c>
      <c r="E98" s="248" t="e">
        <f t="shared" si="77"/>
        <v>#DIV/0!</v>
      </c>
      <c r="F98" s="248" t="e">
        <f t="shared" si="77"/>
        <v>#DIV/0!</v>
      </c>
      <c r="G98" s="248" t="e">
        <f t="shared" si="77"/>
        <v>#DIV/0!</v>
      </c>
      <c r="H98" s="248" t="e">
        <f t="shared" si="77"/>
        <v>#DIV/0!</v>
      </c>
      <c r="I98" s="248" t="e">
        <f t="shared" si="77"/>
        <v>#DIV/0!</v>
      </c>
      <c r="J98" s="248" t="e">
        <f t="shared" si="77"/>
        <v>#DIV/0!</v>
      </c>
      <c r="K98" s="248" t="e">
        <f t="shared" si="77"/>
        <v>#DIV/0!</v>
      </c>
      <c r="L98" s="196" t="e">
        <f t="shared" si="77"/>
        <v>#DIV/0!</v>
      </c>
      <c r="M98" s="70"/>
      <c r="N98" s="70"/>
      <c r="O98" s="70"/>
      <c r="P98" s="70"/>
    </row>
    <row r="99" spans="1:16" x14ac:dyDescent="0.25">
      <c r="A99" s="220" t="str">
        <f>A79</f>
        <v>G1</v>
      </c>
      <c r="B99" s="138" t="str">
        <f t="shared" si="75"/>
        <v>Административни разходи (10%)</v>
      </c>
      <c r="C99" s="240" t="e">
        <f t="shared" ref="C99:L99" si="78">C79/C37</f>
        <v>#DIV/0!</v>
      </c>
      <c r="D99" s="241" t="e">
        <f t="shared" si="78"/>
        <v>#DIV/0!</v>
      </c>
      <c r="E99" s="242" t="e">
        <f t="shared" si="78"/>
        <v>#DIV/0!</v>
      </c>
      <c r="F99" s="242" t="e">
        <f t="shared" si="78"/>
        <v>#DIV/0!</v>
      </c>
      <c r="G99" s="242" t="e">
        <f t="shared" si="78"/>
        <v>#DIV/0!</v>
      </c>
      <c r="H99" s="242" t="e">
        <f t="shared" si="78"/>
        <v>#DIV/0!</v>
      </c>
      <c r="I99" s="242" t="e">
        <f t="shared" si="78"/>
        <v>#DIV/0!</v>
      </c>
      <c r="J99" s="242" t="e">
        <f t="shared" si="78"/>
        <v>#DIV/0!</v>
      </c>
      <c r="K99" s="242" t="e">
        <f t="shared" si="78"/>
        <v>#DIV/0!</v>
      </c>
      <c r="L99" s="197" t="e">
        <f t="shared" si="78"/>
        <v>#DIV/0!</v>
      </c>
      <c r="M99" s="70"/>
      <c r="N99" s="70"/>
      <c r="O99" s="70"/>
      <c r="P99" s="70"/>
    </row>
    <row r="100" spans="1:16" x14ac:dyDescent="0.25">
      <c r="A100" s="221" t="str">
        <f>A80</f>
        <v>G2</v>
      </c>
      <c r="B100" s="139" t="str">
        <f t="shared" si="75"/>
        <v>Разходи за изграждане на организационен капацитет и развитие (до 15%)</v>
      </c>
      <c r="C100" s="273" t="e">
        <f t="shared" ref="C100:L100" si="79">C80/C38</f>
        <v>#DIV/0!</v>
      </c>
      <c r="D100" s="241" t="e">
        <f t="shared" si="79"/>
        <v>#DIV/0!</v>
      </c>
      <c r="E100" s="242" t="e">
        <f t="shared" si="79"/>
        <v>#DIV/0!</v>
      </c>
      <c r="F100" s="242" t="e">
        <f t="shared" si="79"/>
        <v>#DIV/0!</v>
      </c>
      <c r="G100" s="242" t="e">
        <f t="shared" si="79"/>
        <v>#DIV/0!</v>
      </c>
      <c r="H100" s="242" t="e">
        <f t="shared" si="79"/>
        <v>#DIV/0!</v>
      </c>
      <c r="I100" s="242" t="e">
        <f t="shared" si="79"/>
        <v>#DIV/0!</v>
      </c>
      <c r="J100" s="242" t="e">
        <f t="shared" si="79"/>
        <v>#DIV/0!</v>
      </c>
      <c r="K100" s="242" t="e">
        <f t="shared" si="79"/>
        <v>#DIV/0!</v>
      </c>
      <c r="L100" s="197" t="e">
        <f t="shared" si="79"/>
        <v>#DIV/0!</v>
      </c>
      <c r="M100" s="70"/>
      <c r="N100" s="70"/>
      <c r="O100" s="70"/>
      <c r="P100" s="70"/>
    </row>
    <row r="101" spans="1:16" x14ac:dyDescent="0.25">
      <c r="A101" s="48"/>
      <c r="B101" s="63" t="str">
        <f t="shared" si="75"/>
        <v>Съотношение G2/Преки разходи</v>
      </c>
      <c r="C101" s="249" t="e">
        <f t="shared" ref="C101:L101" si="80">C81/C39</f>
        <v>#DIV/0!</v>
      </c>
      <c r="D101" s="250" t="e">
        <f t="shared" si="80"/>
        <v>#DIV/0!</v>
      </c>
      <c r="E101" s="250" t="e">
        <f t="shared" si="80"/>
        <v>#DIV/0!</v>
      </c>
      <c r="F101" s="250" t="e">
        <f t="shared" si="80"/>
        <v>#DIV/0!</v>
      </c>
      <c r="G101" s="250" t="e">
        <f t="shared" si="80"/>
        <v>#DIV/0!</v>
      </c>
      <c r="H101" s="250" t="e">
        <f t="shared" si="80"/>
        <v>#DIV/0!</v>
      </c>
      <c r="I101" s="250" t="e">
        <f t="shared" si="80"/>
        <v>#DIV/0!</v>
      </c>
      <c r="J101" s="250" t="e">
        <f t="shared" si="80"/>
        <v>#DIV/0!</v>
      </c>
      <c r="K101" s="250" t="e">
        <f t="shared" si="80"/>
        <v>#DIV/0!</v>
      </c>
      <c r="L101" s="251" t="e">
        <f t="shared" si="80"/>
        <v>#DIV/0!</v>
      </c>
      <c r="M101" s="215">
        <v>1</v>
      </c>
      <c r="N101" s="70"/>
      <c r="O101" s="70"/>
      <c r="P101" s="70"/>
    </row>
    <row r="102" spans="1:16" x14ac:dyDescent="0.25">
      <c r="A102" s="38"/>
      <c r="B102" s="39" t="str">
        <f t="shared" si="75"/>
        <v>ОБЩО РАЗХОДИ</v>
      </c>
      <c r="C102" s="252" t="e">
        <f t="shared" ref="C102:L102" si="81">C82/C40</f>
        <v>#DIV/0!</v>
      </c>
      <c r="D102" s="245" t="e">
        <f t="shared" si="81"/>
        <v>#DIV/0!</v>
      </c>
      <c r="E102" s="245" t="e">
        <f t="shared" si="81"/>
        <v>#DIV/0!</v>
      </c>
      <c r="F102" s="245" t="e">
        <f t="shared" si="81"/>
        <v>#DIV/0!</v>
      </c>
      <c r="G102" s="245" t="e">
        <f t="shared" si="81"/>
        <v>#DIV/0!</v>
      </c>
      <c r="H102" s="245" t="e">
        <f t="shared" si="81"/>
        <v>#DIV/0!</v>
      </c>
      <c r="I102" s="245" t="e">
        <f t="shared" si="81"/>
        <v>#DIV/0!</v>
      </c>
      <c r="J102" s="245" t="e">
        <f t="shared" si="81"/>
        <v>#DIV/0!</v>
      </c>
      <c r="K102" s="245" t="e">
        <f t="shared" si="81"/>
        <v>#DIV/0!</v>
      </c>
      <c r="L102" s="246" t="e">
        <f t="shared" si="81"/>
        <v>#DIV/0!</v>
      </c>
      <c r="M102" s="70"/>
      <c r="N102" s="70"/>
      <c r="O102" s="70"/>
      <c r="P102" s="70"/>
    </row>
    <row r="103" spans="1:16" x14ac:dyDescent="0.25">
      <c r="A103" s="60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</row>
    <row r="104" spans="1:16" x14ac:dyDescent="0.25">
      <c r="A104" s="60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</row>
    <row r="105" spans="1:16" x14ac:dyDescent="0.25">
      <c r="A105" s="70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</row>
    <row r="106" spans="1:16" x14ac:dyDescent="0.25">
      <c r="A106" s="222" t="s">
        <v>53</v>
      </c>
    </row>
    <row r="107" spans="1:16" x14ac:dyDescent="0.25">
      <c r="A107" s="222" t="s">
        <v>54</v>
      </c>
    </row>
    <row r="108" spans="1:16" x14ac:dyDescent="0.25">
      <c r="A108" s="222"/>
    </row>
  </sheetData>
  <sheetProtection autoFilter="0"/>
  <mergeCells count="10">
    <mergeCell ref="A87:B88"/>
    <mergeCell ref="C87:C88"/>
    <mergeCell ref="A6:B7"/>
    <mergeCell ref="C6:C7"/>
    <mergeCell ref="A67:B68"/>
    <mergeCell ref="C67:C68"/>
    <mergeCell ref="A25:B26"/>
    <mergeCell ref="C25:C26"/>
    <mergeCell ref="A47:B48"/>
    <mergeCell ref="C47:C48"/>
  </mergeCells>
  <phoneticPr fontId="22" type="noConversion"/>
  <conditionalFormatting sqref="D7:L7">
    <cfRule type="cellIs" dxfId="48" priority="13" operator="lessThan">
      <formula>0</formula>
    </cfRule>
  </conditionalFormatting>
  <conditionalFormatting sqref="C25">
    <cfRule type="cellIs" dxfId="47" priority="6" operator="lessThan">
      <formula>0</formula>
    </cfRule>
  </conditionalFormatting>
  <conditionalFormatting sqref="C47">
    <cfRule type="cellIs" dxfId="46" priority="8" operator="lessThan">
      <formula>0</formula>
    </cfRule>
  </conditionalFormatting>
  <conditionalFormatting sqref="C67">
    <cfRule type="cellIs" dxfId="45" priority="12" operator="lessThan">
      <formula>0</formula>
    </cfRule>
  </conditionalFormatting>
  <conditionalFormatting sqref="C87">
    <cfRule type="cellIs" dxfId="44" priority="4" operator="lessThan">
      <formula>0</formula>
    </cfRule>
  </conditionalFormatting>
  <conditionalFormatting sqref="C89:L102">
    <cfRule type="cellIs" dxfId="43" priority="2" operator="greaterThan">
      <formula>$M$101</formula>
    </cfRule>
  </conditionalFormatting>
  <conditionalFormatting sqref="D26:L26">
    <cfRule type="cellIs" dxfId="42" priority="9" operator="lessThan">
      <formula>0</formula>
    </cfRule>
  </conditionalFormatting>
  <conditionalFormatting sqref="D48:L48">
    <cfRule type="cellIs" dxfId="41" priority="7" operator="lessThan">
      <formula>0</formula>
    </cfRule>
  </conditionalFormatting>
  <conditionalFormatting sqref="D68:L68">
    <cfRule type="cellIs" dxfId="40" priority="11" operator="lessThan">
      <formula>0</formula>
    </cfRule>
  </conditionalFormatting>
  <conditionalFormatting sqref="C6">
    <cfRule type="cellIs" dxfId="39" priority="1" operator="lessThan">
      <formula>0</formula>
    </cfRule>
  </conditionalFormatting>
  <dataValidations count="1">
    <dataValidation type="list" allowBlank="1" showInputMessage="1" showErrorMessage="1" sqref="C2" xr:uid="{114D966A-7378-4357-8485-182269F34D90}">
      <formula1>$A$106:$A$107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2640E3D-F34B-8148-A7EB-40DFF157F7AF}">
          <x14:formula1>
            <xm:f>'Финансов отчет по категории'!$I$5:$O$5</xm:f>
          </x14:formula1>
          <xm:sqref>C45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1D033-51B0-46F2-BB51-AD7A7248CFF2}">
  <dimension ref="A1:P90"/>
  <sheetViews>
    <sheetView tabSelected="1" zoomScale="60" zoomScaleNormal="60" workbookViewId="0">
      <selection activeCell="C17" sqref="C17"/>
    </sheetView>
  </sheetViews>
  <sheetFormatPr defaultColWidth="12.44140625" defaultRowHeight="15" x14ac:dyDescent="0.25"/>
  <cols>
    <col min="1" max="1" width="5.6640625" style="4" customWidth="1"/>
    <col min="2" max="2" width="6.44140625" style="4" customWidth="1"/>
    <col min="3" max="3" width="89.6640625" style="4" customWidth="1"/>
    <col min="4" max="4" width="21.77734375" style="161" customWidth="1"/>
    <col min="5" max="5" width="20.88671875" style="4" customWidth="1"/>
    <col min="6" max="7" width="16.77734375" style="4" customWidth="1"/>
    <col min="8" max="8" width="14" style="4" customWidth="1"/>
    <col min="9" max="15" width="19.77734375" style="4" customWidth="1"/>
    <col min="16" max="16384" width="12.44140625" style="4"/>
  </cols>
  <sheetData>
    <row r="1" spans="1:16" x14ac:dyDescent="0.25">
      <c r="A1" s="70"/>
      <c r="B1" s="70"/>
      <c r="C1" s="70"/>
      <c r="D1" s="177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ht="24.6" x14ac:dyDescent="0.25">
      <c r="A2" s="70"/>
      <c r="B2" s="212" t="s">
        <v>133</v>
      </c>
      <c r="C2" s="213"/>
      <c r="D2" s="70"/>
      <c r="E2" s="182" t="s">
        <v>67</v>
      </c>
      <c r="F2" s="303">
        <f>'Финансов отчет по партньори'!E45</f>
        <v>0</v>
      </c>
      <c r="G2" s="409"/>
      <c r="H2" s="404" t="s">
        <v>95</v>
      </c>
      <c r="I2" s="304" t="s">
        <v>62</v>
      </c>
      <c r="J2" s="303">
        <f>'Финансов отчет по партньори'!H45</f>
        <v>0</v>
      </c>
      <c r="K2" s="304" t="s">
        <v>63</v>
      </c>
      <c r="L2" s="305">
        <f>'Финансов отчет по партньори'!J45</f>
        <v>0</v>
      </c>
      <c r="M2" s="70"/>
      <c r="N2" s="70"/>
      <c r="O2" s="70"/>
      <c r="P2" s="70"/>
    </row>
    <row r="3" spans="1:16" x14ac:dyDescent="0.25">
      <c r="A3" s="70"/>
      <c r="B3" s="70"/>
      <c r="C3" s="70"/>
      <c r="D3" s="213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</row>
    <row r="4" spans="1:16" x14ac:dyDescent="0.25">
      <c r="A4" s="70"/>
      <c r="B4" s="70"/>
      <c r="C4" s="306"/>
      <c r="D4" s="253"/>
      <c r="E4" s="330"/>
      <c r="F4" s="214"/>
      <c r="G4" s="214"/>
      <c r="H4" s="214"/>
      <c r="I4" s="70" t="s">
        <v>94</v>
      </c>
      <c r="J4" s="70"/>
      <c r="K4" s="70"/>
      <c r="L4" s="70"/>
      <c r="M4" s="70"/>
      <c r="N4" s="70"/>
      <c r="O4" s="70"/>
      <c r="P4" s="70"/>
    </row>
    <row r="5" spans="1:16" s="9" customFormat="1" ht="21.45" customHeight="1" x14ac:dyDescent="0.3">
      <c r="A5" s="208"/>
      <c r="B5" s="448"/>
      <c r="C5" s="449"/>
      <c r="D5" s="455" t="s">
        <v>137</v>
      </c>
      <c r="E5" s="452" t="s">
        <v>138</v>
      </c>
      <c r="F5" s="460" t="s">
        <v>85</v>
      </c>
      <c r="G5" s="460" t="s">
        <v>86</v>
      </c>
      <c r="H5" s="462" t="s">
        <v>68</v>
      </c>
      <c r="I5" s="113">
        <v>1</v>
      </c>
      <c r="J5" s="114">
        <v>2</v>
      </c>
      <c r="K5" s="115">
        <v>3</v>
      </c>
      <c r="L5" s="114">
        <v>4</v>
      </c>
      <c r="M5" s="115">
        <v>5</v>
      </c>
      <c r="N5" s="114">
        <v>6</v>
      </c>
      <c r="O5" s="114">
        <v>7</v>
      </c>
      <c r="P5" s="208"/>
    </row>
    <row r="6" spans="1:16" s="7" customFormat="1" ht="68.400000000000006" customHeight="1" x14ac:dyDescent="0.25">
      <c r="A6" s="17"/>
      <c r="B6" s="450"/>
      <c r="C6" s="451"/>
      <c r="D6" s="455"/>
      <c r="E6" s="452"/>
      <c r="F6" s="461"/>
      <c r="G6" s="461"/>
      <c r="H6" s="462"/>
      <c r="I6" s="116" t="s">
        <v>87</v>
      </c>
      <c r="J6" s="117" t="s">
        <v>88</v>
      </c>
      <c r="K6" s="118" t="s">
        <v>89</v>
      </c>
      <c r="L6" s="117" t="s">
        <v>90</v>
      </c>
      <c r="M6" s="118" t="s">
        <v>91</v>
      </c>
      <c r="N6" s="117" t="s">
        <v>92</v>
      </c>
      <c r="O6" s="117" t="s">
        <v>93</v>
      </c>
      <c r="P6" s="17"/>
    </row>
    <row r="7" spans="1:16" s="15" customFormat="1" ht="24" customHeight="1" x14ac:dyDescent="0.25">
      <c r="A7" s="21"/>
      <c r="B7" s="12" t="str">
        <f>'Финансов отчет по партньори'!A8</f>
        <v>РП1</v>
      </c>
      <c r="C7" s="258" t="str">
        <f>'Финансов отчет по партньори'!B8</f>
        <v>[Въведете име на работен пакет 1]</v>
      </c>
      <c r="D7" s="254">
        <f>SUM(D8:D13)</f>
        <v>0</v>
      </c>
      <c r="E7" s="254">
        <f>SUM(E8:E13)</f>
        <v>0</v>
      </c>
      <c r="F7" s="13">
        <f>SUM(F8:F13)</f>
        <v>0</v>
      </c>
      <c r="G7" s="185">
        <f>E7-F7</f>
        <v>0</v>
      </c>
      <c r="H7" s="265" t="e">
        <f t="shared" ref="H7:H38" si="0">F7/E7</f>
        <v>#DIV/0!</v>
      </c>
      <c r="I7" s="185">
        <f>SUM(I8:I13)</f>
        <v>0</v>
      </c>
      <c r="J7" s="41">
        <f>SUM(J8:J13)</f>
        <v>0</v>
      </c>
      <c r="K7" s="41"/>
      <c r="L7" s="41">
        <f t="shared" ref="L7:O7" si="1">SUM(L8:L13)</f>
        <v>0</v>
      </c>
      <c r="M7" s="41">
        <f t="shared" si="1"/>
        <v>0</v>
      </c>
      <c r="N7" s="41"/>
      <c r="O7" s="41">
        <f t="shared" si="1"/>
        <v>0</v>
      </c>
      <c r="P7" s="21"/>
    </row>
    <row r="8" spans="1:16" s="19" customFormat="1" ht="13.8" x14ac:dyDescent="0.25">
      <c r="A8" s="209"/>
      <c r="B8" s="16" t="s">
        <v>7</v>
      </c>
      <c r="C8" s="17" t="s">
        <v>69</v>
      </c>
      <c r="D8" s="333"/>
      <c r="E8" s="333"/>
      <c r="F8" s="308">
        <f>SUM(I8:O8)</f>
        <v>0</v>
      </c>
      <c r="G8" s="201">
        <f t="shared" ref="G8:G68" si="2">E8-F8</f>
        <v>0</v>
      </c>
      <c r="H8" s="268" t="e">
        <f t="shared" si="0"/>
        <v>#DIV/0!</v>
      </c>
      <c r="I8" s="186">
        <f>SUMIFS(Table217[Общо (EUR)],Table217[Отчетен период],'Финансов отчет по категории'!I$5,Table217[РП №],'Финансов отчет по категории'!$B$7,Table217[Категория разход],'Финансов отчет по категории'!B8)</f>
        <v>0</v>
      </c>
      <c r="J8" s="18">
        <f>SUMIFS(Table217[Общо (EUR)],Table217[Отчетен период],'Финансов отчет по категории'!J$5,Table217[РП №],'Финансов отчет по категории'!$B$7,Table217[Категория разход],'Финансов отчет по категории'!B8)</f>
        <v>0</v>
      </c>
      <c r="K8" s="18">
        <f>SUMIFS(Table217[Общо (EUR)],Table217[Отчетен период],'Финансов отчет по категории'!K$5,Table217[РП №],'Финансов отчет по категории'!$B$7,Table217[Категория разход],'Финансов отчет по категории'!B8)</f>
        <v>0</v>
      </c>
      <c r="L8" s="18">
        <f>SUMIFS(Table217[Общо (EUR)],Table217[Отчетен период],'Финансов отчет по категории'!L$5,Table217[РП №],'Финансов отчет по категории'!$B$7,Table217[Категория разход],'Финансов отчет по категории'!B8)</f>
        <v>0</v>
      </c>
      <c r="M8" s="18">
        <f>SUMIFS(Table217[Общо (EUR)],Table217[Отчетен период],'Финансов отчет по категории'!M$5,Table217[РП №],'Финансов отчет по категории'!$B$7,Table217[Категория разход],'Финансов отчет по категории'!B8)</f>
        <v>0</v>
      </c>
      <c r="N8" s="18">
        <f>SUMIFS(Table217[Общо (EUR)],Table217[Отчетен период],'Финансов отчет по категории'!N$5,Table217[РП №],'Финансов отчет по категории'!$B$7,Table217[Категория разход],'Финансов отчет по категории'!B8)</f>
        <v>0</v>
      </c>
      <c r="O8" s="18">
        <f>SUMIFS(Table217[Общо (EUR)],Table217[Отчетен период],'Финансов отчет по категории'!O$5,Table217[РП №],'Финансов отчет по категории'!$B$7,Table217[Категория разход],'Финансов отчет по категории'!B8)</f>
        <v>0</v>
      </c>
      <c r="P8" s="209"/>
    </row>
    <row r="9" spans="1:16" s="19" customFormat="1" ht="13.8" x14ac:dyDescent="0.25">
      <c r="A9" s="209"/>
      <c r="B9" s="16" t="s">
        <v>8</v>
      </c>
      <c r="C9" s="17" t="s">
        <v>71</v>
      </c>
      <c r="D9" s="333"/>
      <c r="E9" s="333"/>
      <c r="F9" s="308">
        <f>SUM(I9:O9)</f>
        <v>0</v>
      </c>
      <c r="G9" s="201">
        <f>E9-F9</f>
        <v>0</v>
      </c>
      <c r="H9" s="268" t="e">
        <f t="shared" si="0"/>
        <v>#DIV/0!</v>
      </c>
      <c r="I9" s="186">
        <f>SUMIFS(Table217[Общо (EUR)],Table217[Отчетен период],'Финансов отчет по категории'!I$5,Table217[РП №],'Финансов отчет по категории'!$B$7,Table217[Категория разход],'Финансов отчет по категории'!B9)</f>
        <v>0</v>
      </c>
      <c r="J9" s="18">
        <f>SUMIFS(Table217[Общо (EUR)],Table217[Отчетен период],'Финансов отчет по категории'!J$5,Table217[РП №],'Финансов отчет по категории'!$B$7,Table217[Категория разход],'Финансов отчет по категории'!B9)</f>
        <v>0</v>
      </c>
      <c r="K9" s="18">
        <f>SUMIFS(Table217[Общо (EUR)],Table217[Отчетен период],'Финансов отчет по категории'!K$5,Table217[РП №],'Финансов отчет по категории'!$B$7,Table217[Категория разход],'Финансов отчет по категории'!B9)</f>
        <v>0</v>
      </c>
      <c r="L9" s="18">
        <f>SUMIFS(Table217[Общо (EUR)],Table217[Отчетен период],'Финансов отчет по категории'!L$5,Table217[РП №],'Финансов отчет по категории'!$B$7,Table217[Категория разход],'Финансов отчет по категории'!B9)</f>
        <v>0</v>
      </c>
      <c r="M9" s="18">
        <f>SUMIFS(Table217[Общо (EUR)],Table217[Отчетен период],'Финансов отчет по категории'!M$5,Table217[РП №],'Финансов отчет по категории'!$B$7,Table217[Категория разход],'Финансов отчет по категории'!B9)</f>
        <v>0</v>
      </c>
      <c r="N9" s="18">
        <f>SUMIFS(Table217[Общо (EUR)],Table217[Отчетен период],'Финансов отчет по категории'!N$5,Table217[РП №],'Финансов отчет по категории'!$B$7,Table217[Категория разход],'Финансов отчет по категории'!B9)</f>
        <v>0</v>
      </c>
      <c r="O9" s="18">
        <f>SUMIFS(Table217[Общо (EUR)],Table217[Отчетен период],'Финансов отчет по категории'!O$5,Table217[РП №],'Финансов отчет по категории'!$B$7,Table217[Категория разход],'Финансов отчет по категории'!B9)</f>
        <v>0</v>
      </c>
      <c r="P9" s="209"/>
    </row>
    <row r="10" spans="1:16" s="20" customFormat="1" ht="13.8" x14ac:dyDescent="0.25">
      <c r="A10" s="210"/>
      <c r="B10" s="16" t="s">
        <v>9</v>
      </c>
      <c r="C10" s="17" t="s">
        <v>70</v>
      </c>
      <c r="D10" s="333"/>
      <c r="E10" s="333"/>
      <c r="F10" s="308">
        <f>SUM(I10:O10)</f>
        <v>0</v>
      </c>
      <c r="G10" s="201">
        <f>E10-F10</f>
        <v>0</v>
      </c>
      <c r="H10" s="268" t="e">
        <f>F10/E10</f>
        <v>#DIV/0!</v>
      </c>
      <c r="I10" s="186">
        <f>SUMIFS(Table217[Общо (EUR)],Table217[Отчетен период],'Финансов отчет по категории'!I$5,Table217[РП №],'Финансов отчет по категории'!$B$7,Table217[Категория разход],'Финансов отчет по категории'!B10)</f>
        <v>0</v>
      </c>
      <c r="J10" s="18">
        <f>SUMIFS(Table217[Общо (EUR)],Table217[Отчетен период],'Финансов отчет по категории'!J$5,Table217[РП №],'Финансов отчет по категории'!$B$7,Table217[Категория разход],'Финансов отчет по категории'!B10)</f>
        <v>0</v>
      </c>
      <c r="K10" s="18">
        <f>SUMIFS(Table217[Общо (EUR)],Table217[Отчетен период],'Финансов отчет по категории'!K$5,Table217[РП №],'Финансов отчет по категории'!$B$7,Table217[Категория разход],'Финансов отчет по категории'!B10)</f>
        <v>0</v>
      </c>
      <c r="L10" s="18">
        <f>SUMIFS(Table217[Общо (EUR)],Table217[Отчетен период],'Финансов отчет по категории'!L$5,Table217[РП №],'Финансов отчет по категории'!$B$7,Table217[Категория разход],'Финансов отчет по категории'!B10)</f>
        <v>0</v>
      </c>
      <c r="M10" s="18">
        <f>SUMIFS(Table217[Общо (EUR)],Table217[Отчетен период],'Финансов отчет по категории'!M$5,Table217[РП №],'Финансов отчет по категории'!$B$7,Table217[Категория разход],'Финансов отчет по категории'!B10)</f>
        <v>0</v>
      </c>
      <c r="N10" s="18">
        <f>SUMIFS(Table217[Общо (EUR)],Table217[Отчетен период],'Финансов отчет по категории'!N$5,Table217[РП №],'Финансов отчет по категории'!$B$7,Table217[Категория разход],'Финансов отчет по категории'!B10)</f>
        <v>0</v>
      </c>
      <c r="O10" s="18">
        <f>SUMIFS(Table217[Общо (EUR)],Table217[Отчетен период],'Финансов отчет по категории'!O$5,Table217[РП №],'Финансов отчет по категории'!$B$7,Table217[Категория разход],'Финансов отчет по категории'!B10)</f>
        <v>0</v>
      </c>
      <c r="P10" s="210"/>
    </row>
    <row r="11" spans="1:16" s="22" customFormat="1" ht="13.8" x14ac:dyDescent="0.25">
      <c r="A11" s="211"/>
      <c r="B11" s="16" t="s">
        <v>10</v>
      </c>
      <c r="C11" s="21" t="s">
        <v>72</v>
      </c>
      <c r="D11" s="333"/>
      <c r="E11" s="333"/>
      <c r="F11" s="308">
        <f t="shared" ref="F11:F13" si="3">SUM(I11:O11)</f>
        <v>0</v>
      </c>
      <c r="G11" s="201">
        <f t="shared" si="2"/>
        <v>0</v>
      </c>
      <c r="H11" s="268" t="e">
        <f t="shared" si="0"/>
        <v>#DIV/0!</v>
      </c>
      <c r="I11" s="186">
        <f>SUMIFS(Table217[Общо (EUR)],Table217[Отчетен период],'Финансов отчет по категории'!I$5,Table217[РП №],'Финансов отчет по категории'!$B$7,Table217[Категория разход],'Финансов отчет по категории'!B11)</f>
        <v>0</v>
      </c>
      <c r="J11" s="18">
        <f>SUMIFS(Table217[Общо (EUR)],Table217[Отчетен период],'Финансов отчет по категории'!J$5,Table217[РП №],'Финансов отчет по категории'!$B$7,Table217[Категория разход],'Финансов отчет по категории'!B11)</f>
        <v>0</v>
      </c>
      <c r="K11" s="18">
        <f>SUMIFS(Table217[Общо (EUR)],Table217[Отчетен период],'Финансов отчет по категории'!K$5,Table217[РП №],'Финансов отчет по категории'!$B$7,Table217[Категория разход],'Финансов отчет по категории'!B11)</f>
        <v>0</v>
      </c>
      <c r="L11" s="18">
        <f>SUMIFS(Table217[Общо (EUR)],Table217[Отчетен период],'Финансов отчет по категории'!L$5,Table217[РП №],'Финансов отчет по категории'!$B$7,Table217[Категория разход],'Финансов отчет по категории'!B11)</f>
        <v>0</v>
      </c>
      <c r="M11" s="18">
        <f>SUMIFS(Table217[Общо (EUR)],Table217[Отчетен период],'Финансов отчет по категории'!M$5,Table217[РП №],'Финансов отчет по категории'!$B$7,Table217[Категория разход],'Финансов отчет по категории'!B11)</f>
        <v>0</v>
      </c>
      <c r="N11" s="18">
        <f>SUMIFS(Table217[Общо (EUR)],Table217[Отчетен период],'Финансов отчет по категории'!N$5,Table217[РП №],'Финансов отчет по категории'!$B$7,Table217[Категория разход],'Финансов отчет по категории'!B11)</f>
        <v>0</v>
      </c>
      <c r="O11" s="18">
        <f>SUMIFS(Table217[Общо (EUR)],Table217[Отчетен период],'Финансов отчет по категории'!O$5,Table217[РП №],'Финансов отчет по категории'!$B$7,Table217[Категория разход],'Финансов отчет по категории'!B11)</f>
        <v>0</v>
      </c>
      <c r="P11" s="211"/>
    </row>
    <row r="12" spans="1:16" s="22" customFormat="1" ht="13.8" x14ac:dyDescent="0.25">
      <c r="A12" s="211"/>
      <c r="B12" s="16" t="s">
        <v>11</v>
      </c>
      <c r="C12" s="21" t="s">
        <v>73</v>
      </c>
      <c r="D12" s="333"/>
      <c r="E12" s="333"/>
      <c r="F12" s="308">
        <f t="shared" si="3"/>
        <v>0</v>
      </c>
      <c r="G12" s="201">
        <f t="shared" si="2"/>
        <v>0</v>
      </c>
      <c r="H12" s="268" t="e">
        <f t="shared" si="0"/>
        <v>#DIV/0!</v>
      </c>
      <c r="I12" s="186">
        <f>SUMIFS(Table217[Общо (EUR)],Table217[Отчетен период],'Финансов отчет по категории'!I$5,Table217[РП №],'Финансов отчет по категории'!$B$7,Table217[Категория разход],'Финансов отчет по категории'!B12)</f>
        <v>0</v>
      </c>
      <c r="J12" s="18">
        <f>SUMIFS(Table217[Общо (EUR)],Table217[Отчетен период],'Финансов отчет по категории'!J$5,Table217[РП №],'Финансов отчет по категории'!$B$7,Table217[Категория разход],'Финансов отчет по категории'!B12)</f>
        <v>0</v>
      </c>
      <c r="K12" s="18">
        <f>SUMIFS(Table217[Общо (EUR)],Table217[Отчетен период],'Финансов отчет по категории'!K$5,Table217[РП №],'Финансов отчет по категории'!$B$7,Table217[Категория разход],'Финансов отчет по категории'!B12)</f>
        <v>0</v>
      </c>
      <c r="L12" s="18">
        <f>SUMIFS(Table217[Общо (EUR)],Table217[Отчетен период],'Финансов отчет по категории'!L$5,Table217[РП №],'Финансов отчет по категории'!$B$7,Table217[Категория разход],'Финансов отчет по категории'!B12)</f>
        <v>0</v>
      </c>
      <c r="M12" s="18">
        <f>SUMIFS(Table217[Общо (EUR)],Table217[Отчетен период],'Финансов отчет по категории'!M$5,Table217[РП №],'Финансов отчет по категории'!$B$7,Table217[Категория разход],'Финансов отчет по категории'!B12)</f>
        <v>0</v>
      </c>
      <c r="N12" s="18">
        <f>SUMIFS(Table217[Общо (EUR)],Table217[Отчетен период],'Финансов отчет по категории'!N$5,Table217[РП №],'Финансов отчет по категории'!$B$7,Table217[Категория разход],'Финансов отчет по категории'!B12)</f>
        <v>0</v>
      </c>
      <c r="O12" s="18">
        <f>SUMIFS(Table217[Общо (EUR)],Table217[Отчетен период],'Финансов отчет по категории'!O$5,Table217[РП №],'Финансов отчет по категории'!$B$7,Table217[Категория разход],'Финансов отчет по категории'!B12)</f>
        <v>0</v>
      </c>
      <c r="P12" s="211"/>
    </row>
    <row r="13" spans="1:16" s="22" customFormat="1" ht="13.8" x14ac:dyDescent="0.25">
      <c r="A13" s="211"/>
      <c r="B13" s="23" t="s">
        <v>12</v>
      </c>
      <c r="C13" s="24" t="s">
        <v>74</v>
      </c>
      <c r="D13" s="334"/>
      <c r="E13" s="334"/>
      <c r="F13" s="309">
        <f t="shared" si="3"/>
        <v>0</v>
      </c>
      <c r="G13" s="202">
        <f t="shared" si="2"/>
        <v>0</v>
      </c>
      <c r="H13" s="268" t="e">
        <f t="shared" si="0"/>
        <v>#DIV/0!</v>
      </c>
      <c r="I13" s="186">
        <f>SUMIFS(Table217[Общо (EUR)],Table217[Отчетен период],'Финансов отчет по категории'!I$5,Table217[РП №],'Финансов отчет по категории'!$B$7,Table217[Категория разход],'Финансов отчет по категории'!B13)</f>
        <v>0</v>
      </c>
      <c r="J13" s="18">
        <f>SUMIFS(Table217[Общо (EUR)],Table217[Отчетен период],'Финансов отчет по категории'!J$5,Table217[РП №],'Финансов отчет по категории'!$B$7,Table217[Категория разход],'Финансов отчет по категории'!B13)</f>
        <v>0</v>
      </c>
      <c r="K13" s="18">
        <f>SUMIFS(Table217[Общо (EUR)],Table217[Отчетен период],'Финансов отчет по категории'!K$5,Table217[РП №],'Финансов отчет по категории'!$B$7,Table217[Категория разход],'Финансов отчет по категории'!B13)</f>
        <v>0</v>
      </c>
      <c r="L13" s="18">
        <f>SUMIFS(Table217[Общо (EUR)],Table217[Отчетен период],'Финансов отчет по категории'!L$5,Table217[РП №],'Финансов отчет по категории'!$B$7,Table217[Категория разход],'Финансов отчет по категории'!B13)</f>
        <v>0</v>
      </c>
      <c r="M13" s="18">
        <f>SUMIFS(Table217[Общо (EUR)],Table217[Отчетен период],'Финансов отчет по категории'!M$5,Table217[РП №],'Финансов отчет по категории'!$B$7,Table217[Категория разход],'Финансов отчет по категории'!B13)</f>
        <v>0</v>
      </c>
      <c r="N13" s="18">
        <f>SUMIFS(Table217[Общо (EUR)],Table217[Отчетен период],'Финансов отчет по категории'!N$5,Table217[РП №],'Финансов отчет по категории'!$B$7,Table217[Категория разход],'Финансов отчет по категории'!B13)</f>
        <v>0</v>
      </c>
      <c r="O13" s="18">
        <f>SUMIFS(Table217[Общо (EUR)],Table217[Отчетен период],'Финансов отчет по категории'!O$5,Table217[РП №],'Финансов отчет по категории'!$B$7,Table217[Категория разход],'Финансов отчет по категории'!B13)</f>
        <v>0</v>
      </c>
      <c r="P13" s="211"/>
    </row>
    <row r="14" spans="1:16" s="15" customFormat="1" ht="24.45" customHeight="1" x14ac:dyDescent="0.25">
      <c r="A14" s="21"/>
      <c r="B14" s="12" t="str">
        <f>'Финансов отчет по партньори'!A9</f>
        <v>РП2</v>
      </c>
      <c r="C14" s="258" t="str">
        <f>'Финансов отчет по партньори'!B9</f>
        <v>[Въведете име на работен пакет 2]</v>
      </c>
      <c r="D14" s="256">
        <f>SUM(D15:D20)</f>
        <v>0</v>
      </c>
      <c r="E14" s="256">
        <f>SUM(E15:E20)</f>
        <v>0</v>
      </c>
      <c r="F14" s="256">
        <f>SUM(F15:F20)</f>
        <v>0</v>
      </c>
      <c r="G14" s="203">
        <f t="shared" si="2"/>
        <v>0</v>
      </c>
      <c r="H14" s="265" t="e">
        <f t="shared" si="0"/>
        <v>#DIV/0!</v>
      </c>
      <c r="I14" s="187">
        <f>SUM(I15:I20)</f>
        <v>0</v>
      </c>
      <c r="J14" s="14">
        <f t="shared" ref="J14:O14" si="4">SUM(J15:J20)</f>
        <v>0</v>
      </c>
      <c r="K14" s="14">
        <f t="shared" si="4"/>
        <v>0</v>
      </c>
      <c r="L14" s="14">
        <f t="shared" si="4"/>
        <v>0</v>
      </c>
      <c r="M14" s="14">
        <f t="shared" si="4"/>
        <v>0</v>
      </c>
      <c r="N14" s="14">
        <f t="shared" si="4"/>
        <v>0</v>
      </c>
      <c r="O14" s="13">
        <f t="shared" si="4"/>
        <v>0</v>
      </c>
      <c r="P14" s="21"/>
    </row>
    <row r="15" spans="1:16" s="20" customFormat="1" ht="13.8" x14ac:dyDescent="0.25">
      <c r="A15" s="210"/>
      <c r="B15" s="16" t="s">
        <v>7</v>
      </c>
      <c r="C15" s="17" t="str">
        <f>C8</f>
        <v>Разходи за персонал</v>
      </c>
      <c r="D15" s="333"/>
      <c r="E15" s="333"/>
      <c r="F15" s="308">
        <f>SUM(I15:O15)</f>
        <v>0</v>
      </c>
      <c r="G15" s="201">
        <f t="shared" si="2"/>
        <v>0</v>
      </c>
      <c r="H15" s="266" t="e">
        <f t="shared" si="0"/>
        <v>#DIV/0!</v>
      </c>
      <c r="I15" s="186">
        <f>SUMIFS(Table217[Общо (EUR)],Table217[Отчетен период],'Финансов отчет по категории'!I$5,Table217[РП №],'Финансов отчет по категории'!$B$14,Table217[Категория разход],'Финансов отчет по категории'!B15)</f>
        <v>0</v>
      </c>
      <c r="J15" s="18">
        <f>SUMIFS(Table217[Общо (EUR)],Table217[Отчетен период],'Финансов отчет по категории'!J$5,Table217[РП №],'Финансов отчет по категории'!$B$14,Table217[Категория разход],'Финансов отчет по категории'!B15)</f>
        <v>0</v>
      </c>
      <c r="K15" s="18">
        <f>SUMIFS(Table217[Общо (EUR)],Table217[Отчетен период],'Финансов отчет по категории'!K$5,Table217[РП №],'Финансов отчет по категории'!$B$14,Table217[Категория разход],'Финансов отчет по категории'!B15)</f>
        <v>0</v>
      </c>
      <c r="L15" s="18">
        <f>SUMIFS(Table217[Общо (EUR)],Table217[Отчетен период],'Финансов отчет по категории'!L$5,Table217[РП №],'Финансов отчет по категории'!$B$14,Table217[Категория разход],'Финансов отчет по категории'!B15)</f>
        <v>0</v>
      </c>
      <c r="M15" s="18">
        <f>SUMIFS(Table217[Общо (EUR)],Table217[Отчетен период],'Финансов отчет по категории'!M$5,Table217[РП №],'Финансов отчет по категории'!$B$14,Table217[Категория разход],'Финансов отчет по категории'!B15)</f>
        <v>0</v>
      </c>
      <c r="N15" s="18">
        <f>SUMIFS(Table217[Общо (EUR)],Table217[Отчетен период],'Финансов отчет по категории'!N$5,Table217[РП №],'Финансов отчет по категории'!$B$14,Table217[Категория разход],'Финансов отчет по категории'!B15)</f>
        <v>0</v>
      </c>
      <c r="O15" s="18">
        <f>SUMIFS(Table217[Общо (EUR)],Table217[Отчетен период],'Финансов отчет по категории'!O$5,Table217[РП №],'Финансов отчет по категории'!$B$14,Table217[Категория разход],'Финансов отчет по категории'!B15)</f>
        <v>0</v>
      </c>
      <c r="P15" s="210"/>
    </row>
    <row r="16" spans="1:16" s="20" customFormat="1" ht="13.8" x14ac:dyDescent="0.25">
      <c r="A16" s="210"/>
      <c r="B16" s="16" t="s">
        <v>8</v>
      </c>
      <c r="C16" s="17" t="str">
        <f t="shared" ref="C16:C20" si="5">C9</f>
        <v>Разходи за пътуване, настаняване и престой</v>
      </c>
      <c r="D16" s="333"/>
      <c r="E16" s="333"/>
      <c r="F16" s="308">
        <f t="shared" ref="F16:F65" si="6">SUM(I16:O16)</f>
        <v>0</v>
      </c>
      <c r="G16" s="201">
        <f t="shared" si="2"/>
        <v>0</v>
      </c>
      <c r="H16" s="266" t="e">
        <f t="shared" si="0"/>
        <v>#DIV/0!</v>
      </c>
      <c r="I16" s="186">
        <f>SUMIFS(Table217[Общо (EUR)],Table217[Отчетен период],'Финансов отчет по категории'!I$5,Table217[РП №],'Финансов отчет по категории'!$B$14,Table217[Категория разход],'Финансов отчет по категории'!B16)</f>
        <v>0</v>
      </c>
      <c r="J16" s="18">
        <f>SUMIFS(Table217[Общо (EUR)],Table217[Отчетен период],'Финансов отчет по категории'!J$5,Table217[РП №],'Финансов отчет по категории'!$B$14,Table217[Категория разход],'Финансов отчет по категории'!B16)</f>
        <v>0</v>
      </c>
      <c r="K16" s="18">
        <f>SUMIFS(Table217[Общо (EUR)],Table217[Отчетен период],'Финансов отчет по категории'!K$5,Table217[РП №],'Финансов отчет по категории'!$B$14,Table217[Категория разход],'Финансов отчет по категории'!B16)</f>
        <v>0</v>
      </c>
      <c r="L16" s="18">
        <f>SUMIFS(Table217[Общо (EUR)],Table217[Отчетен период],'Финансов отчет по категории'!L$5,Table217[РП №],'Финансов отчет по категории'!$B$14,Table217[Категория разход],'Финансов отчет по категории'!B16)</f>
        <v>0</v>
      </c>
      <c r="M16" s="18">
        <f>SUMIFS(Table217[Общо (EUR)],Table217[Отчетен период],'Финансов отчет по категории'!M$5,Table217[РП №],'Финансов отчет по категории'!$B$14,Table217[Категория разход],'Финансов отчет по категории'!B16)</f>
        <v>0</v>
      </c>
      <c r="N16" s="18">
        <f>SUMIFS(Table217[Общо (EUR)],Table217[Отчетен период],'Финансов отчет по категории'!N$5,Table217[РП №],'Финансов отчет по категории'!$B$14,Table217[Категория разход],'Финансов отчет по категории'!B16)</f>
        <v>0</v>
      </c>
      <c r="O16" s="18">
        <f>SUMIFS(Table217[Общо (EUR)],Table217[Отчетен период],'Финансов отчет по категории'!O$5,Table217[РП №],'Финансов отчет по категории'!$B$14,Table217[Категория разход],'Финансов отчет по категории'!B16)</f>
        <v>0</v>
      </c>
      <c r="P16" s="210"/>
    </row>
    <row r="17" spans="1:16" s="20" customFormat="1" ht="13.8" x14ac:dyDescent="0.25">
      <c r="A17" s="210"/>
      <c r="B17" s="16" t="s">
        <v>9</v>
      </c>
      <c r="C17" s="17" t="str">
        <f t="shared" si="5"/>
        <v>Разходи за материали и консумативи</v>
      </c>
      <c r="D17" s="333"/>
      <c r="E17" s="333"/>
      <c r="F17" s="308">
        <f t="shared" si="6"/>
        <v>0</v>
      </c>
      <c r="G17" s="201">
        <f t="shared" si="2"/>
        <v>0</v>
      </c>
      <c r="H17" s="266" t="e">
        <f t="shared" si="0"/>
        <v>#DIV/0!</v>
      </c>
      <c r="I17" s="186">
        <f>SUMIFS(Table217[Общо (EUR)],Table217[Отчетен период],'Финансов отчет по категории'!I$5,Table217[РП №],'Финансов отчет по категории'!$B$14,Table217[Категория разход],'Финансов отчет по категории'!B17)</f>
        <v>0</v>
      </c>
      <c r="J17" s="18">
        <f>SUMIFS(Table217[Общо (EUR)],Table217[Отчетен период],'Финансов отчет по категории'!J$5,Table217[РП №],'Финансов отчет по категории'!$B$14,Table217[Категория разход],'Финансов отчет по категории'!B17)</f>
        <v>0</v>
      </c>
      <c r="K17" s="18">
        <f>SUMIFS(Table217[Общо (EUR)],Table217[Отчетен период],'Финансов отчет по категории'!K$5,Table217[РП №],'Финансов отчет по категории'!$B$14,Table217[Категория разход],'Финансов отчет по категории'!B17)</f>
        <v>0</v>
      </c>
      <c r="L17" s="18">
        <f>SUMIFS(Table217[Общо (EUR)],Table217[Отчетен период],'Финансов отчет по категории'!L$5,Table217[РП №],'Финансов отчет по категории'!$B$14,Table217[Категория разход],'Финансов отчет по категории'!B17)</f>
        <v>0</v>
      </c>
      <c r="M17" s="18">
        <f>SUMIFS(Table217[Общо (EUR)],Table217[Отчетен период],'Финансов отчет по категории'!M$5,Table217[РП №],'Финансов отчет по категории'!$B$14,Table217[Категория разход],'Финансов отчет по категории'!B17)</f>
        <v>0</v>
      </c>
      <c r="N17" s="18">
        <f>SUMIFS(Table217[Общо (EUR)],Table217[Отчетен период],'Финансов отчет по категории'!N$5,Table217[РП №],'Финансов отчет по категории'!$B$14,Table217[Категория разход],'Финансов отчет по категории'!B17)</f>
        <v>0</v>
      </c>
      <c r="O17" s="18">
        <f>SUMIFS(Table217[Общо (EUR)],Table217[Отчетен период],'Финансов отчет по категории'!O$5,Table217[РП №],'Финансов отчет по категории'!$B$14,Table217[Категория разход],'Финансов отчет по категории'!B17)</f>
        <v>0</v>
      </c>
      <c r="P17" s="210"/>
    </row>
    <row r="18" spans="1:16" s="20" customFormat="1" ht="13.8" x14ac:dyDescent="0.25">
      <c r="A18" s="210"/>
      <c r="B18" s="16" t="s">
        <v>10</v>
      </c>
      <c r="C18" s="17" t="str">
        <f t="shared" si="5"/>
        <v>Инвестиционни разходи</v>
      </c>
      <c r="D18" s="333"/>
      <c r="E18" s="333"/>
      <c r="F18" s="308">
        <f t="shared" si="6"/>
        <v>0</v>
      </c>
      <c r="G18" s="201">
        <f t="shared" si="2"/>
        <v>0</v>
      </c>
      <c r="H18" s="266" t="e">
        <f t="shared" si="0"/>
        <v>#DIV/0!</v>
      </c>
      <c r="I18" s="186">
        <f>SUMIFS(Table217[Общо (EUR)],Table217[Отчетен период],'Финансов отчет по категории'!I$5,Table217[РП №],'Финансов отчет по категории'!$B$14,Table217[Категория разход],'Финансов отчет по категории'!B18)</f>
        <v>0</v>
      </c>
      <c r="J18" s="18">
        <f>SUMIFS(Table217[Общо (EUR)],Table217[Отчетен период],'Финансов отчет по категории'!J$5,Table217[РП №],'Финансов отчет по категории'!$B$14,Table217[Категория разход],'Финансов отчет по категории'!B18)</f>
        <v>0</v>
      </c>
      <c r="K18" s="18">
        <f>SUMIFS(Table217[Общо (EUR)],Table217[Отчетен период],'Финансов отчет по категории'!K$5,Table217[РП №],'Финансов отчет по категории'!$B$14,Table217[Категория разход],'Финансов отчет по категории'!B18)</f>
        <v>0</v>
      </c>
      <c r="L18" s="18">
        <f>SUMIFS(Table217[Общо (EUR)],Table217[Отчетен период],'Финансов отчет по категории'!L$5,Table217[РП №],'Финансов отчет по категории'!$B$14,Table217[Категория разход],'Финансов отчет по категории'!B18)</f>
        <v>0</v>
      </c>
      <c r="M18" s="18">
        <f>SUMIFS(Table217[Общо (EUR)],Table217[Отчетен период],'Финансов отчет по категории'!M$5,Table217[РП №],'Финансов отчет по категории'!$B$14,Table217[Категория разход],'Финансов отчет по категории'!B18)</f>
        <v>0</v>
      </c>
      <c r="N18" s="18">
        <f>SUMIFS(Table217[Общо (EUR)],Table217[Отчетен период],'Финансов отчет по категории'!N$5,Table217[РП №],'Финансов отчет по категории'!$B$14,Table217[Категория разход],'Финансов отчет по категории'!B18)</f>
        <v>0</v>
      </c>
      <c r="O18" s="18">
        <f>SUMIFS(Table217[Общо (EUR)],Table217[Отчетен период],'Финансов отчет по категории'!O$5,Table217[РП №],'Финансов отчет по категории'!$B$14,Table217[Категория разход],'Финансов отчет по категории'!B18)</f>
        <v>0</v>
      </c>
      <c r="P18" s="210"/>
    </row>
    <row r="19" spans="1:16" s="20" customFormat="1" ht="13.8" x14ac:dyDescent="0.25">
      <c r="A19" s="210"/>
      <c r="B19" s="16" t="s">
        <v>11</v>
      </c>
      <c r="C19" s="17" t="str">
        <f t="shared" si="5"/>
        <v>Разходи за малки строително-ремонтни дейности</v>
      </c>
      <c r="D19" s="333"/>
      <c r="E19" s="333"/>
      <c r="F19" s="308">
        <f t="shared" si="6"/>
        <v>0</v>
      </c>
      <c r="G19" s="201">
        <f t="shared" si="2"/>
        <v>0</v>
      </c>
      <c r="H19" s="266" t="e">
        <f t="shared" si="0"/>
        <v>#DIV/0!</v>
      </c>
      <c r="I19" s="186">
        <f>SUMIFS(Table217[Общо (EUR)],Table217[Отчетен период],'Финансов отчет по категории'!I$5,Table217[РП №],'Финансов отчет по категории'!$B$14,Table217[Категория разход],'Финансов отчет по категории'!B19)</f>
        <v>0</v>
      </c>
      <c r="J19" s="18">
        <f>SUMIFS(Table217[Общо (EUR)],Table217[Отчетен период],'Финансов отчет по категории'!J$5,Table217[РП №],'Финансов отчет по категории'!$B$14,Table217[Категория разход],'Финансов отчет по категории'!B19)</f>
        <v>0</v>
      </c>
      <c r="K19" s="18">
        <f>SUMIFS(Table217[Общо (EUR)],Table217[Отчетен период],'Финансов отчет по категории'!K$5,Table217[РП №],'Финансов отчет по категории'!$B$14,Table217[Категория разход],'Финансов отчет по категории'!B19)</f>
        <v>0</v>
      </c>
      <c r="L19" s="18">
        <f>SUMIFS(Table217[Общо (EUR)],Table217[Отчетен период],'Финансов отчет по категории'!L$5,Table217[РП №],'Финансов отчет по категории'!$B$14,Table217[Категория разход],'Финансов отчет по категории'!B19)</f>
        <v>0</v>
      </c>
      <c r="M19" s="18">
        <f>SUMIFS(Table217[Общо (EUR)],Table217[Отчетен период],'Финансов отчет по категории'!M$5,Table217[РП №],'Финансов отчет по категории'!$B$14,Table217[Категория разход],'Финансов отчет по категории'!B19)</f>
        <v>0</v>
      </c>
      <c r="N19" s="18">
        <f>SUMIFS(Table217[Общо (EUR)],Table217[Отчетен период],'Финансов отчет по категории'!N$5,Table217[РП №],'Финансов отчет по категории'!$B$14,Table217[Категория разход],'Финансов отчет по категории'!B19)</f>
        <v>0</v>
      </c>
      <c r="O19" s="18">
        <f>SUMIFS(Table217[Общо (EUR)],Table217[Отчетен период],'Финансов отчет по категории'!O$5,Table217[РП №],'Финансов отчет по категории'!$B$14,Table217[Категория разход],'Финансов отчет по категории'!B19)</f>
        <v>0</v>
      </c>
      <c r="P19" s="210"/>
    </row>
    <row r="20" spans="1:16" s="20" customFormat="1" ht="13.8" x14ac:dyDescent="0.25">
      <c r="A20" s="210"/>
      <c r="B20" s="23" t="s">
        <v>12</v>
      </c>
      <c r="C20" s="17" t="str">
        <f t="shared" si="5"/>
        <v>Разходи за външни услуги и експертиза</v>
      </c>
      <c r="D20" s="333"/>
      <c r="E20" s="333"/>
      <c r="F20" s="308">
        <f t="shared" si="6"/>
        <v>0</v>
      </c>
      <c r="G20" s="201">
        <f t="shared" si="2"/>
        <v>0</v>
      </c>
      <c r="H20" s="267" t="e">
        <f t="shared" si="0"/>
        <v>#DIV/0!</v>
      </c>
      <c r="I20" s="186">
        <f>SUMIFS(Table217[Общо (EUR)],Table217[Отчетен период],'Финансов отчет по категории'!I$5,Table217[РП №],'Финансов отчет по категории'!$B$14,Table217[Категория разход],'Финансов отчет по категории'!B20)</f>
        <v>0</v>
      </c>
      <c r="J20" s="18">
        <f>SUMIFS(Table217[Общо (EUR)],Table217[Отчетен период],'Финансов отчет по категории'!J$5,Table217[РП №],'Финансов отчет по категории'!$B$14,Table217[Категория разход],'Финансов отчет по категории'!B20)</f>
        <v>0</v>
      </c>
      <c r="K20" s="18">
        <f>SUMIFS(Table217[Общо (EUR)],Table217[Отчетен период],'Финансов отчет по категории'!K$5,Table217[РП №],'Финансов отчет по категории'!$B$14,Table217[Категория разход],'Финансов отчет по категории'!B20)</f>
        <v>0</v>
      </c>
      <c r="L20" s="18">
        <f>SUMIFS(Table217[Общо (EUR)],Table217[Отчетен период],'Финансов отчет по категории'!L$5,Table217[РП №],'Финансов отчет по категории'!$B$14,Table217[Категория разход],'Финансов отчет по категории'!B20)</f>
        <v>0</v>
      </c>
      <c r="M20" s="18">
        <f>SUMIFS(Table217[Общо (EUR)],Table217[Отчетен период],'Финансов отчет по категории'!M$5,Table217[РП №],'Финансов отчет по категории'!$B$14,Table217[Категория разход],'Финансов отчет по категории'!B20)</f>
        <v>0</v>
      </c>
      <c r="N20" s="18">
        <f>SUMIFS(Table217[Общо (EUR)],Table217[Отчетен период],'Финансов отчет по категории'!N$5,Table217[РП №],'Финансов отчет по категории'!$B$14,Table217[Категория разход],'Финансов отчет по категории'!B20)</f>
        <v>0</v>
      </c>
      <c r="O20" s="18">
        <f>SUMIFS(Table217[Общо (EUR)],Table217[Отчетен период],'Финансов отчет по категории'!O$5,Table217[РП №],'Финансов отчет по категории'!$B$14,Table217[Категория разход],'Финансов отчет по категории'!B20)</f>
        <v>0</v>
      </c>
      <c r="P20" s="210"/>
    </row>
    <row r="21" spans="1:16" s="7" customFormat="1" ht="23.7" customHeight="1" x14ac:dyDescent="0.25">
      <c r="A21" s="17"/>
      <c r="B21" s="25" t="str">
        <f>'Финансов отчет по партньори'!A10</f>
        <v>РП3</v>
      </c>
      <c r="C21" s="259" t="str">
        <f>'Финансов отчет по партньори'!B10</f>
        <v>[Въведете име на работен пакет 3]</v>
      </c>
      <c r="D21" s="254">
        <f>SUM(D22:D27)</f>
        <v>0</v>
      </c>
      <c r="E21" s="254">
        <f>SUM(E22:E27)</f>
        <v>0</v>
      </c>
      <c r="F21" s="254">
        <f>SUM(F22:F27)</f>
        <v>0</v>
      </c>
      <c r="G21" s="204">
        <f t="shared" si="2"/>
        <v>0</v>
      </c>
      <c r="H21" s="268" t="e">
        <f t="shared" si="0"/>
        <v>#DIV/0!</v>
      </c>
      <c r="I21" s="187">
        <f>SUM(I22:I27)</f>
        <v>0</v>
      </c>
      <c r="J21" s="14">
        <f t="shared" ref="J21:O21" si="7">SUM(J22:J27)</f>
        <v>0</v>
      </c>
      <c r="K21" s="14">
        <f t="shared" si="7"/>
        <v>0</v>
      </c>
      <c r="L21" s="14">
        <f t="shared" si="7"/>
        <v>0</v>
      </c>
      <c r="M21" s="14">
        <f t="shared" si="7"/>
        <v>0</v>
      </c>
      <c r="N21" s="14">
        <f t="shared" si="7"/>
        <v>0</v>
      </c>
      <c r="O21" s="13">
        <f t="shared" si="7"/>
        <v>0</v>
      </c>
      <c r="P21" s="17"/>
    </row>
    <row r="22" spans="1:16" s="7" customFormat="1" ht="13.8" x14ac:dyDescent="0.25">
      <c r="A22" s="17"/>
      <c r="B22" s="16" t="s">
        <v>7</v>
      </c>
      <c r="C22" s="17" t="str">
        <f>C15</f>
        <v>Разходи за персонал</v>
      </c>
      <c r="D22" s="333"/>
      <c r="E22" s="333"/>
      <c r="F22" s="308">
        <f t="shared" si="6"/>
        <v>0</v>
      </c>
      <c r="G22" s="201">
        <f t="shared" si="2"/>
        <v>0</v>
      </c>
      <c r="H22" s="266" t="e">
        <f t="shared" si="0"/>
        <v>#DIV/0!</v>
      </c>
      <c r="I22" s="186">
        <f>SUMIFS(Table217[Общо (EUR)],Table217[Отчетен период],'Финансов отчет по категории'!I$5,Table217[РП №],'Финансов отчет по категории'!$B$21,Table217[Категория разход],'Финансов отчет по категории'!B22)</f>
        <v>0</v>
      </c>
      <c r="J22" s="18">
        <f>SUMIFS(Table217[Общо (EUR)],Table217[Отчетен период],'Финансов отчет по категории'!J$5,Table217[РП №],'Финансов отчет по категории'!$B$21,Table217[Категория разход],'Финансов отчет по категории'!B22)</f>
        <v>0</v>
      </c>
      <c r="K22" s="18">
        <f>SUMIFS(Table217[Общо (EUR)],Table217[Отчетен период],'Финансов отчет по категории'!K$5,Table217[РП №],'Финансов отчет по категории'!$B$21,Table217[Категория разход],'Финансов отчет по категории'!B22)</f>
        <v>0</v>
      </c>
      <c r="L22" s="18">
        <f>SUMIFS(Table217[Общо (EUR)],Table217[Отчетен период],'Финансов отчет по категории'!L$5,Table217[РП №],'Финансов отчет по категории'!$B$21,Table217[Категория разход],'Финансов отчет по категории'!B22)</f>
        <v>0</v>
      </c>
      <c r="M22" s="18">
        <f>SUMIFS(Table217[Общо (EUR)],Table217[Отчетен период],'Финансов отчет по категории'!M$5,Table217[РП №],'Финансов отчет по категории'!$B$21,Table217[Категория разход],'Финансов отчет по категории'!B22)</f>
        <v>0</v>
      </c>
      <c r="N22" s="18">
        <f>SUMIFS(Table217[Общо (EUR)],Table217[Отчетен период],'Финансов отчет по категории'!N$5,Table217[РП №],'Финансов отчет по категории'!$B$21,Table217[Категория разход],'Финансов отчет по категории'!B22)</f>
        <v>0</v>
      </c>
      <c r="O22" s="18">
        <f>SUMIFS(Table217[Общо (EUR)],Table217[Отчетен период],'Финансов отчет по категории'!O$5,Table217[РП №],'Финансов отчет по категории'!$B$21,Table217[Категория разход],'Финансов отчет по категории'!B22)</f>
        <v>0</v>
      </c>
      <c r="P22" s="17"/>
    </row>
    <row r="23" spans="1:16" s="7" customFormat="1" ht="13.8" x14ac:dyDescent="0.25">
      <c r="A23" s="17"/>
      <c r="B23" s="16" t="s">
        <v>8</v>
      </c>
      <c r="C23" s="17" t="str">
        <f t="shared" ref="C23:C27" si="8">C16</f>
        <v>Разходи за пътуване, настаняване и престой</v>
      </c>
      <c r="D23" s="333"/>
      <c r="E23" s="333"/>
      <c r="F23" s="308">
        <f t="shared" si="6"/>
        <v>0</v>
      </c>
      <c r="G23" s="201">
        <f t="shared" si="2"/>
        <v>0</v>
      </c>
      <c r="H23" s="266" t="e">
        <f t="shared" si="0"/>
        <v>#DIV/0!</v>
      </c>
      <c r="I23" s="186">
        <f>SUMIFS(Table217[Общо (EUR)],Table217[Отчетен период],'Финансов отчет по категории'!I$5,Table217[РП №],'Финансов отчет по категории'!$B$21,Table217[Категория разход],'Финансов отчет по категории'!B23)</f>
        <v>0</v>
      </c>
      <c r="J23" s="18">
        <f>SUMIFS(Table217[Общо (EUR)],Table217[Отчетен период],'Финансов отчет по категории'!J$5,Table217[РП №],'Финансов отчет по категории'!$B$21,Table217[Категория разход],'Финансов отчет по категории'!B23)</f>
        <v>0</v>
      </c>
      <c r="K23" s="18">
        <f>SUMIFS(Table217[Общо (EUR)],Table217[Отчетен период],'Финансов отчет по категории'!K$5,Table217[РП №],'Финансов отчет по категории'!$B$21,Table217[Категория разход],'Финансов отчет по категории'!B23)</f>
        <v>0</v>
      </c>
      <c r="L23" s="18">
        <f>SUMIFS(Table217[Общо (EUR)],Table217[Отчетен период],'Финансов отчет по категории'!L$5,Table217[РП №],'Финансов отчет по категории'!$B$21,Table217[Категория разход],'Финансов отчет по категории'!B23)</f>
        <v>0</v>
      </c>
      <c r="M23" s="18">
        <f>SUMIFS(Table217[Общо (EUR)],Table217[Отчетен период],'Финансов отчет по категории'!M$5,Table217[РП №],'Финансов отчет по категории'!$B$21,Table217[Категория разход],'Финансов отчет по категории'!B23)</f>
        <v>0</v>
      </c>
      <c r="N23" s="18">
        <f>SUMIFS(Table217[Общо (EUR)],Table217[Отчетен период],'Финансов отчет по категории'!N$5,Table217[РП №],'Финансов отчет по категории'!$B$21,Table217[Категория разход],'Финансов отчет по категории'!B23)</f>
        <v>0</v>
      </c>
      <c r="O23" s="18">
        <f>SUMIFS(Table217[Общо (EUR)],Table217[Отчетен период],'Финансов отчет по категории'!O$5,Table217[РП №],'Финансов отчет по категории'!$B$21,Table217[Категория разход],'Финансов отчет по категории'!B23)</f>
        <v>0</v>
      </c>
      <c r="P23" s="17"/>
    </row>
    <row r="24" spans="1:16" s="7" customFormat="1" ht="13.8" x14ac:dyDescent="0.25">
      <c r="A24" s="17"/>
      <c r="B24" s="16" t="s">
        <v>9</v>
      </c>
      <c r="C24" s="17" t="str">
        <f t="shared" si="8"/>
        <v>Разходи за материали и консумативи</v>
      </c>
      <c r="D24" s="333"/>
      <c r="E24" s="333"/>
      <c r="F24" s="308">
        <f t="shared" si="6"/>
        <v>0</v>
      </c>
      <c r="G24" s="201">
        <f t="shared" si="2"/>
        <v>0</v>
      </c>
      <c r="H24" s="266" t="e">
        <f t="shared" si="0"/>
        <v>#DIV/0!</v>
      </c>
      <c r="I24" s="186">
        <f>SUMIFS(Table217[Общо (EUR)],Table217[Отчетен период],'Финансов отчет по категории'!I$5,Table217[РП №],'Финансов отчет по категории'!$B$21,Table217[Категория разход],'Финансов отчет по категории'!B24)</f>
        <v>0</v>
      </c>
      <c r="J24" s="18">
        <f>SUMIFS(Table217[Общо (EUR)],Table217[Отчетен период],'Финансов отчет по категории'!J$5,Table217[РП №],'Финансов отчет по категории'!$B$21,Table217[Категория разход],'Финансов отчет по категории'!B24)</f>
        <v>0</v>
      </c>
      <c r="K24" s="18">
        <f>SUMIFS(Table217[Общо (EUR)],Table217[Отчетен период],'Финансов отчет по категории'!K$5,Table217[РП №],'Финансов отчет по категории'!$B$21,Table217[Категория разход],'Финансов отчет по категории'!B24)</f>
        <v>0</v>
      </c>
      <c r="L24" s="18">
        <f>SUMIFS(Table217[Общо (EUR)],Table217[Отчетен период],'Финансов отчет по категории'!L$5,Table217[РП №],'Финансов отчет по категории'!$B$21,Table217[Категория разход],'Финансов отчет по категории'!B24)</f>
        <v>0</v>
      </c>
      <c r="M24" s="18">
        <f>SUMIFS(Table217[Общо (EUR)],Table217[Отчетен период],'Финансов отчет по категории'!M$5,Table217[РП №],'Финансов отчет по категории'!$B$21,Table217[Категория разход],'Финансов отчет по категории'!B24)</f>
        <v>0</v>
      </c>
      <c r="N24" s="18">
        <f>SUMIFS(Table217[Общо (EUR)],Table217[Отчетен период],'Финансов отчет по категории'!N$5,Table217[РП №],'Финансов отчет по категории'!$B$21,Table217[Категория разход],'Финансов отчет по категории'!B24)</f>
        <v>0</v>
      </c>
      <c r="O24" s="18">
        <f>SUMIFS(Table217[Общо (EUR)],Table217[Отчетен период],'Финансов отчет по категории'!O$5,Table217[РП №],'Финансов отчет по категории'!$B$21,Table217[Категория разход],'Финансов отчет по категории'!B24)</f>
        <v>0</v>
      </c>
      <c r="P24" s="17"/>
    </row>
    <row r="25" spans="1:16" s="7" customFormat="1" ht="13.8" x14ac:dyDescent="0.25">
      <c r="A25" s="17"/>
      <c r="B25" s="16" t="s">
        <v>10</v>
      </c>
      <c r="C25" s="17" t="str">
        <f t="shared" si="8"/>
        <v>Инвестиционни разходи</v>
      </c>
      <c r="D25" s="333"/>
      <c r="E25" s="333"/>
      <c r="F25" s="308">
        <f t="shared" si="6"/>
        <v>0</v>
      </c>
      <c r="G25" s="201">
        <f t="shared" si="2"/>
        <v>0</v>
      </c>
      <c r="H25" s="266" t="e">
        <f t="shared" si="0"/>
        <v>#DIV/0!</v>
      </c>
      <c r="I25" s="186">
        <f>SUMIFS(Table217[Общо (EUR)],Table217[Отчетен период],'Финансов отчет по категории'!I$5,Table217[РП №],'Финансов отчет по категории'!$B$21,Table217[Категория разход],'Финансов отчет по категории'!B25)</f>
        <v>0</v>
      </c>
      <c r="J25" s="18">
        <f>SUMIFS(Table217[Общо (EUR)],Table217[Отчетен период],'Финансов отчет по категории'!J$5,Table217[РП №],'Финансов отчет по категории'!$B$21,Table217[Категория разход],'Финансов отчет по категории'!B25)</f>
        <v>0</v>
      </c>
      <c r="K25" s="18">
        <f>SUMIFS(Table217[Общо (EUR)],Table217[Отчетен период],'Финансов отчет по категории'!K$5,Table217[РП №],'Финансов отчет по категории'!$B$21,Table217[Категория разход],'Финансов отчет по категории'!B25)</f>
        <v>0</v>
      </c>
      <c r="L25" s="18">
        <f>SUMIFS(Table217[Общо (EUR)],Table217[Отчетен период],'Финансов отчет по категории'!L$5,Table217[РП №],'Финансов отчет по категории'!$B$21,Table217[Категория разход],'Финансов отчет по категории'!B25)</f>
        <v>0</v>
      </c>
      <c r="M25" s="18">
        <f>SUMIFS(Table217[Общо (EUR)],Table217[Отчетен период],'Финансов отчет по категории'!M$5,Table217[РП №],'Финансов отчет по категории'!$B$21,Table217[Категория разход],'Финансов отчет по категории'!B25)</f>
        <v>0</v>
      </c>
      <c r="N25" s="18">
        <f>SUMIFS(Table217[Общо (EUR)],Table217[Отчетен период],'Финансов отчет по категории'!N$5,Table217[РП №],'Финансов отчет по категории'!$B$21,Table217[Категория разход],'Финансов отчет по категории'!B25)</f>
        <v>0</v>
      </c>
      <c r="O25" s="18">
        <f>SUMIFS(Table217[Общо (EUR)],Table217[Отчетен период],'Финансов отчет по категории'!O$5,Table217[РП №],'Финансов отчет по категории'!$B$21,Table217[Категория разход],'Финансов отчет по категории'!B25)</f>
        <v>0</v>
      </c>
      <c r="P25" s="17"/>
    </row>
    <row r="26" spans="1:16" s="7" customFormat="1" ht="13.8" x14ac:dyDescent="0.25">
      <c r="A26" s="17"/>
      <c r="B26" s="16" t="s">
        <v>11</v>
      </c>
      <c r="C26" s="17" t="str">
        <f t="shared" si="8"/>
        <v>Разходи за малки строително-ремонтни дейности</v>
      </c>
      <c r="D26" s="333"/>
      <c r="E26" s="333"/>
      <c r="F26" s="308">
        <f t="shared" si="6"/>
        <v>0</v>
      </c>
      <c r="G26" s="201">
        <f t="shared" si="2"/>
        <v>0</v>
      </c>
      <c r="H26" s="266" t="e">
        <f t="shared" si="0"/>
        <v>#DIV/0!</v>
      </c>
      <c r="I26" s="186">
        <f>SUMIFS(Table217[Общо (EUR)],Table217[Отчетен период],'Финансов отчет по категории'!I$5,Table217[РП №],'Финансов отчет по категории'!$B$21,Table217[Категория разход],'Финансов отчет по категории'!B26)</f>
        <v>0</v>
      </c>
      <c r="J26" s="18">
        <f>SUMIFS(Table217[Общо (EUR)],Table217[Отчетен период],'Финансов отчет по категории'!J$5,Table217[РП №],'Финансов отчет по категории'!$B$21,Table217[Категория разход],'Финансов отчет по категории'!B26)</f>
        <v>0</v>
      </c>
      <c r="K26" s="18">
        <f>SUMIFS(Table217[Общо (EUR)],Table217[Отчетен период],'Финансов отчет по категории'!K$5,Table217[РП №],'Финансов отчет по категории'!$B$21,Table217[Категория разход],'Финансов отчет по категории'!B26)</f>
        <v>0</v>
      </c>
      <c r="L26" s="18">
        <f>SUMIFS(Table217[Общо (EUR)],Table217[Отчетен период],'Финансов отчет по категории'!L$5,Table217[РП №],'Финансов отчет по категории'!$B$21,Table217[Категория разход],'Финансов отчет по категории'!B26)</f>
        <v>0</v>
      </c>
      <c r="M26" s="18">
        <f>SUMIFS(Table217[Общо (EUR)],Table217[Отчетен период],'Финансов отчет по категории'!M$5,Table217[РП №],'Финансов отчет по категории'!$B$21,Table217[Категория разход],'Финансов отчет по категории'!B26)</f>
        <v>0</v>
      </c>
      <c r="N26" s="18">
        <f>SUMIFS(Table217[Общо (EUR)],Table217[Отчетен период],'Финансов отчет по категории'!N$5,Table217[РП №],'Финансов отчет по категории'!$B$21,Table217[Категория разход],'Финансов отчет по категории'!B26)</f>
        <v>0</v>
      </c>
      <c r="O26" s="18">
        <f>SUMIFS(Table217[Общо (EUR)],Table217[Отчетен период],'Финансов отчет по категории'!O$5,Table217[РП №],'Финансов отчет по категории'!$B$21,Table217[Категория разход],'Финансов отчет по категории'!B26)</f>
        <v>0</v>
      </c>
      <c r="P26" s="17"/>
    </row>
    <row r="27" spans="1:16" s="7" customFormat="1" ht="13.8" x14ac:dyDescent="0.25">
      <c r="A27" s="17"/>
      <c r="B27" s="23" t="s">
        <v>12</v>
      </c>
      <c r="C27" s="17" t="str">
        <f t="shared" si="8"/>
        <v>Разходи за външни услуги и експертиза</v>
      </c>
      <c r="D27" s="334"/>
      <c r="E27" s="334"/>
      <c r="F27" s="308">
        <f t="shared" si="6"/>
        <v>0</v>
      </c>
      <c r="G27" s="201">
        <f t="shared" si="2"/>
        <v>0</v>
      </c>
      <c r="H27" s="266" t="e">
        <f t="shared" si="0"/>
        <v>#DIV/0!</v>
      </c>
      <c r="I27" s="186">
        <f>SUMIFS(Table217[Общо (EUR)],Table217[Отчетен период],'Финансов отчет по категории'!I$5,Table217[РП №],'Финансов отчет по категории'!$B$21,Table217[Категория разход],'Финансов отчет по категории'!B27)</f>
        <v>0</v>
      </c>
      <c r="J27" s="18">
        <f>SUMIFS(Table217[Общо (EUR)],Table217[Отчетен период],'Финансов отчет по категории'!J$5,Table217[РП №],'Финансов отчет по категории'!$B$21,Table217[Категория разход],'Финансов отчет по категории'!B27)</f>
        <v>0</v>
      </c>
      <c r="K27" s="18">
        <f>SUMIFS(Table217[Общо (EUR)],Table217[Отчетен период],'Финансов отчет по категории'!K$5,Table217[РП №],'Финансов отчет по категории'!$B$21,Table217[Категория разход],'Финансов отчет по категории'!B27)</f>
        <v>0</v>
      </c>
      <c r="L27" s="18">
        <f>SUMIFS(Table217[Общо (EUR)],Table217[Отчетен период],'Финансов отчет по категории'!L$5,Table217[РП №],'Финансов отчет по категории'!$B$21,Table217[Категория разход],'Финансов отчет по категории'!B27)</f>
        <v>0</v>
      </c>
      <c r="M27" s="18">
        <f>SUMIFS(Table217[Общо (EUR)],Table217[Отчетен период],'Финансов отчет по категории'!M$5,Table217[РП №],'Финансов отчет по категории'!$B$21,Table217[Категория разход],'Финансов отчет по категории'!B27)</f>
        <v>0</v>
      </c>
      <c r="N27" s="18">
        <f>SUMIFS(Table217[Общо (EUR)],Table217[Отчетен период],'Финансов отчет по категории'!N$5,Table217[РП №],'Финансов отчет по категории'!$B$21,Table217[Категория разход],'Финансов отчет по категории'!B27)</f>
        <v>0</v>
      </c>
      <c r="O27" s="18">
        <f>SUMIFS(Table217[Общо (EUR)],Table217[Отчетен период],'Финансов отчет по категории'!O$5,Table217[РП №],'Финансов отчет по категории'!$B$21,Table217[Категория разход],'Финансов отчет по категории'!B27)</f>
        <v>0</v>
      </c>
      <c r="P27" s="17"/>
    </row>
    <row r="28" spans="1:16" s="7" customFormat="1" ht="25.95" customHeight="1" x14ac:dyDescent="0.25">
      <c r="A28" s="17"/>
      <c r="B28" s="12" t="str">
        <f>'Финансов отчет по партньори'!A11</f>
        <v>РП4</v>
      </c>
      <c r="C28" s="259" t="str">
        <f>'Финансов отчет по партньори'!B11</f>
        <v>[Въведете име на работен пакет 4]</v>
      </c>
      <c r="D28" s="256">
        <f>SUM(D29:D34)</f>
        <v>0</v>
      </c>
      <c r="E28" s="256">
        <f>SUM(E29:E34)</f>
        <v>0</v>
      </c>
      <c r="F28" s="310">
        <f>SUM(F29:F34)</f>
        <v>0</v>
      </c>
      <c r="G28" s="194">
        <f t="shared" si="2"/>
        <v>0</v>
      </c>
      <c r="H28" s="265" t="e">
        <f t="shared" si="0"/>
        <v>#DIV/0!</v>
      </c>
      <c r="I28" s="187">
        <f>SUM(I29:I34)</f>
        <v>0</v>
      </c>
      <c r="J28" s="14">
        <f t="shared" ref="J28:O28" si="9">SUM(J29:J34)</f>
        <v>0</v>
      </c>
      <c r="K28" s="14">
        <f t="shared" si="9"/>
        <v>0</v>
      </c>
      <c r="L28" s="14">
        <f t="shared" si="9"/>
        <v>0</v>
      </c>
      <c r="M28" s="14">
        <f t="shared" si="9"/>
        <v>0</v>
      </c>
      <c r="N28" s="14">
        <f t="shared" si="9"/>
        <v>0</v>
      </c>
      <c r="O28" s="13">
        <f t="shared" si="9"/>
        <v>0</v>
      </c>
      <c r="P28" s="17"/>
    </row>
    <row r="29" spans="1:16" s="7" customFormat="1" ht="13.8" x14ac:dyDescent="0.25">
      <c r="A29" s="17"/>
      <c r="B29" s="16" t="s">
        <v>7</v>
      </c>
      <c r="C29" s="17" t="str">
        <f>C22</f>
        <v>Разходи за персонал</v>
      </c>
      <c r="D29" s="333"/>
      <c r="E29" s="333"/>
      <c r="F29" s="308">
        <f t="shared" si="6"/>
        <v>0</v>
      </c>
      <c r="G29" s="201">
        <f t="shared" si="2"/>
        <v>0</v>
      </c>
      <c r="H29" s="266" t="e">
        <f t="shared" si="0"/>
        <v>#DIV/0!</v>
      </c>
      <c r="I29" s="186">
        <f>SUMIFS(Table217[Общо (EUR)],Table217[Отчетен период],'Финансов отчет по категории'!I$5,Table217[РП №],'Финансов отчет по категории'!$B$28,Table217[Категория разход],'Финансов отчет по категории'!B29)</f>
        <v>0</v>
      </c>
      <c r="J29" s="18">
        <f>SUMIFS(Table217[Общо (EUR)],Table217[Отчетен период],'Финансов отчет по категории'!J$5,Table217[РП №],'Финансов отчет по категории'!$B$28,Table217[Категория разход],'Финансов отчет по категории'!B29)</f>
        <v>0</v>
      </c>
      <c r="K29" s="18">
        <f>SUMIFS(Table217[Общо (EUR)],Table217[Отчетен период],'Финансов отчет по категории'!K$5,Table217[РП №],'Финансов отчет по категории'!$B$28,Table217[Категория разход],'Финансов отчет по категории'!B29)</f>
        <v>0</v>
      </c>
      <c r="L29" s="18">
        <f>SUMIFS(Table217[Общо (EUR)],Table217[Отчетен период],'Финансов отчет по категории'!L$5,Table217[РП №],'Финансов отчет по категории'!$B$28,Table217[Категория разход],'Финансов отчет по категории'!B29)</f>
        <v>0</v>
      </c>
      <c r="M29" s="18">
        <f>SUMIFS(Table217[Общо (EUR)],Table217[Отчетен период],'Финансов отчет по категории'!M$5,Table217[РП №],'Финансов отчет по категории'!$B$28,Table217[Категория разход],'Финансов отчет по категории'!B29)</f>
        <v>0</v>
      </c>
      <c r="N29" s="18">
        <f>SUMIFS(Table217[Общо (EUR)],Table217[Отчетен период],'Финансов отчет по категории'!N$5,Table217[РП №],'Финансов отчет по категории'!$B$28,Table217[Категория разход],'Финансов отчет по категории'!B29)</f>
        <v>0</v>
      </c>
      <c r="O29" s="18">
        <f>SUMIFS(Table217[Общо (EUR)],Table217[Отчетен период],'Финансов отчет по категории'!O$5,Table217[РП №],'Финансов отчет по категории'!$B$28,Table217[Категория разход],'Финансов отчет по категории'!B29)</f>
        <v>0</v>
      </c>
      <c r="P29" s="17"/>
    </row>
    <row r="30" spans="1:16" s="7" customFormat="1" ht="13.8" x14ac:dyDescent="0.25">
      <c r="A30" s="17"/>
      <c r="B30" s="16" t="s">
        <v>8</v>
      </c>
      <c r="C30" s="17" t="str">
        <f t="shared" ref="C30:C34" si="10">C23</f>
        <v>Разходи за пътуване, настаняване и престой</v>
      </c>
      <c r="D30" s="333"/>
      <c r="E30" s="333"/>
      <c r="F30" s="308">
        <f t="shared" si="6"/>
        <v>0</v>
      </c>
      <c r="G30" s="201">
        <f t="shared" si="2"/>
        <v>0</v>
      </c>
      <c r="H30" s="266" t="e">
        <f t="shared" si="0"/>
        <v>#DIV/0!</v>
      </c>
      <c r="I30" s="186">
        <f>SUMIFS(Table217[Общо (EUR)],Table217[Отчетен период],'Финансов отчет по категории'!I$5,Table217[РП №],'Финансов отчет по категории'!$B$28,Table217[Категория разход],'Финансов отчет по категории'!B30)</f>
        <v>0</v>
      </c>
      <c r="J30" s="18">
        <f>SUMIFS(Table217[Общо (EUR)],Table217[Отчетен период],'Финансов отчет по категории'!J$5,Table217[РП №],'Финансов отчет по категории'!$B$28,Table217[Категория разход],'Финансов отчет по категории'!B30)</f>
        <v>0</v>
      </c>
      <c r="K30" s="18">
        <f>SUMIFS(Table217[Общо (EUR)],Table217[Отчетен период],'Финансов отчет по категории'!K$5,Table217[РП №],'Финансов отчет по категории'!$B$28,Table217[Категория разход],'Финансов отчет по категории'!B30)</f>
        <v>0</v>
      </c>
      <c r="L30" s="18">
        <f>SUMIFS(Table217[Общо (EUR)],Table217[Отчетен период],'Финансов отчет по категории'!L$5,Table217[РП №],'Финансов отчет по категории'!$B$28,Table217[Категория разход],'Финансов отчет по категории'!B30)</f>
        <v>0</v>
      </c>
      <c r="M30" s="18">
        <f>SUMIFS(Table217[Общо (EUR)],Table217[Отчетен период],'Финансов отчет по категории'!M$5,Table217[РП №],'Финансов отчет по категории'!$B$28,Table217[Категория разход],'Финансов отчет по категории'!B30)</f>
        <v>0</v>
      </c>
      <c r="N30" s="18">
        <f>SUMIFS(Table217[Общо (EUR)],Table217[Отчетен период],'Финансов отчет по категории'!N$5,Table217[РП №],'Финансов отчет по категории'!$B$28,Table217[Категория разход],'Финансов отчет по категории'!B30)</f>
        <v>0</v>
      </c>
      <c r="O30" s="18">
        <f>SUMIFS(Table217[Общо (EUR)],Table217[Отчетен период],'Финансов отчет по категории'!O$5,Table217[РП №],'Финансов отчет по категории'!$B$28,Table217[Категория разход],'Финансов отчет по категории'!B30)</f>
        <v>0</v>
      </c>
      <c r="P30" s="17"/>
    </row>
    <row r="31" spans="1:16" s="7" customFormat="1" ht="13.8" x14ac:dyDescent="0.25">
      <c r="A31" s="17"/>
      <c r="B31" s="16" t="s">
        <v>9</v>
      </c>
      <c r="C31" s="17" t="str">
        <f t="shared" si="10"/>
        <v>Разходи за материали и консумативи</v>
      </c>
      <c r="D31" s="333"/>
      <c r="E31" s="333"/>
      <c r="F31" s="308">
        <f t="shared" si="6"/>
        <v>0</v>
      </c>
      <c r="G31" s="201">
        <f t="shared" si="2"/>
        <v>0</v>
      </c>
      <c r="H31" s="266" t="e">
        <f t="shared" si="0"/>
        <v>#DIV/0!</v>
      </c>
      <c r="I31" s="186">
        <f>SUMIFS(Table217[Общо (EUR)],Table217[Отчетен период],'Финансов отчет по категории'!I$5,Table217[РП №],'Финансов отчет по категории'!$B$28,Table217[Категория разход],'Финансов отчет по категории'!B31)</f>
        <v>0</v>
      </c>
      <c r="J31" s="18">
        <f>SUMIFS(Table217[Общо (EUR)],Table217[Отчетен период],'Финансов отчет по категории'!J$5,Table217[РП №],'Финансов отчет по категории'!$B$28,Table217[Категория разход],'Финансов отчет по категории'!B31)</f>
        <v>0</v>
      </c>
      <c r="K31" s="18">
        <f>SUMIFS(Table217[Общо (EUR)],Table217[Отчетен период],'Финансов отчет по категории'!K$5,Table217[РП №],'Финансов отчет по категории'!$B$28,Table217[Категория разход],'Финансов отчет по категории'!B31)</f>
        <v>0</v>
      </c>
      <c r="L31" s="18">
        <f>SUMIFS(Table217[Общо (EUR)],Table217[Отчетен период],'Финансов отчет по категории'!L$5,Table217[РП №],'Финансов отчет по категории'!$B$28,Table217[Категория разход],'Финансов отчет по категории'!B31)</f>
        <v>0</v>
      </c>
      <c r="M31" s="18">
        <f>SUMIFS(Table217[Общо (EUR)],Table217[Отчетен период],'Финансов отчет по категории'!M$5,Table217[РП №],'Финансов отчет по категории'!$B$28,Table217[Категория разход],'Финансов отчет по категории'!B31)</f>
        <v>0</v>
      </c>
      <c r="N31" s="18">
        <f>SUMIFS(Table217[Общо (EUR)],Table217[Отчетен период],'Финансов отчет по категории'!N$5,Table217[РП №],'Финансов отчет по категории'!$B$28,Table217[Категория разход],'Финансов отчет по категории'!B31)</f>
        <v>0</v>
      </c>
      <c r="O31" s="18">
        <f>SUMIFS(Table217[Общо (EUR)],Table217[Отчетен период],'Финансов отчет по категории'!O$5,Table217[РП №],'Финансов отчет по категории'!$B$28,Table217[Категория разход],'Финансов отчет по категории'!B31)</f>
        <v>0</v>
      </c>
      <c r="P31" s="17"/>
    </row>
    <row r="32" spans="1:16" s="7" customFormat="1" ht="13.8" x14ac:dyDescent="0.25">
      <c r="A32" s="17"/>
      <c r="B32" s="16" t="s">
        <v>10</v>
      </c>
      <c r="C32" s="17" t="str">
        <f t="shared" si="10"/>
        <v>Инвестиционни разходи</v>
      </c>
      <c r="D32" s="333"/>
      <c r="E32" s="333"/>
      <c r="F32" s="308">
        <f t="shared" si="6"/>
        <v>0</v>
      </c>
      <c r="G32" s="201">
        <f t="shared" si="2"/>
        <v>0</v>
      </c>
      <c r="H32" s="266" t="e">
        <f t="shared" si="0"/>
        <v>#DIV/0!</v>
      </c>
      <c r="I32" s="186">
        <f>SUMIFS(Table217[Общо (EUR)],Table217[Отчетен период],'Финансов отчет по категории'!I$5,Table217[РП №],'Финансов отчет по категории'!$B$28,Table217[Категория разход],'Финансов отчет по категории'!B32)</f>
        <v>0</v>
      </c>
      <c r="J32" s="18">
        <f>SUMIFS(Table217[Общо (EUR)],Table217[Отчетен период],'Финансов отчет по категории'!J$5,Table217[РП №],'Финансов отчет по категории'!$B$28,Table217[Категория разход],'Финансов отчет по категории'!B32)</f>
        <v>0</v>
      </c>
      <c r="K32" s="18">
        <f>SUMIFS(Table217[Общо (EUR)],Table217[Отчетен период],'Финансов отчет по категории'!K$5,Table217[РП №],'Финансов отчет по категории'!$B$28,Table217[Категория разход],'Финансов отчет по категории'!B32)</f>
        <v>0</v>
      </c>
      <c r="L32" s="18">
        <f>SUMIFS(Table217[Общо (EUR)],Table217[Отчетен период],'Финансов отчет по категории'!L$5,Table217[РП №],'Финансов отчет по категории'!$B$28,Table217[Категория разход],'Финансов отчет по категории'!B32)</f>
        <v>0</v>
      </c>
      <c r="M32" s="18">
        <f>SUMIFS(Table217[Общо (EUR)],Table217[Отчетен период],'Финансов отчет по категории'!M$5,Table217[РП №],'Финансов отчет по категории'!$B$28,Table217[Категория разход],'Финансов отчет по категории'!B32)</f>
        <v>0</v>
      </c>
      <c r="N32" s="18">
        <f>SUMIFS(Table217[Общо (EUR)],Table217[Отчетен период],'Финансов отчет по категории'!N$5,Table217[РП №],'Финансов отчет по категории'!$B$28,Table217[Категория разход],'Финансов отчет по категории'!B32)</f>
        <v>0</v>
      </c>
      <c r="O32" s="18">
        <f>SUMIFS(Table217[Общо (EUR)],Table217[Отчетен период],'Финансов отчет по категории'!O$5,Table217[РП №],'Финансов отчет по категории'!$B$28,Table217[Категория разход],'Финансов отчет по категории'!B32)</f>
        <v>0</v>
      </c>
      <c r="P32" s="17"/>
    </row>
    <row r="33" spans="1:16" s="7" customFormat="1" ht="13.8" x14ac:dyDescent="0.25">
      <c r="A33" s="17"/>
      <c r="B33" s="16" t="s">
        <v>11</v>
      </c>
      <c r="C33" s="17" t="str">
        <f t="shared" si="10"/>
        <v>Разходи за малки строително-ремонтни дейности</v>
      </c>
      <c r="D33" s="333"/>
      <c r="E33" s="333"/>
      <c r="F33" s="308">
        <f t="shared" si="6"/>
        <v>0</v>
      </c>
      <c r="G33" s="201">
        <f t="shared" si="2"/>
        <v>0</v>
      </c>
      <c r="H33" s="266" t="e">
        <f t="shared" si="0"/>
        <v>#DIV/0!</v>
      </c>
      <c r="I33" s="186">
        <f>SUMIFS(Table217[Общо (EUR)],Table217[Отчетен период],'Финансов отчет по категории'!I$5,Table217[РП №],'Финансов отчет по категории'!$B$28,Table217[Категория разход],'Финансов отчет по категории'!B33)</f>
        <v>0</v>
      </c>
      <c r="J33" s="18">
        <f>SUMIFS(Table217[Общо (EUR)],Table217[Отчетен период],'Финансов отчет по категории'!J$5,Table217[РП №],'Финансов отчет по категории'!$B$28,Table217[Категория разход],'Финансов отчет по категории'!B33)</f>
        <v>0</v>
      </c>
      <c r="K33" s="18">
        <f>SUMIFS(Table217[Общо (EUR)],Table217[Отчетен период],'Финансов отчет по категории'!K$5,Table217[РП №],'Финансов отчет по категории'!$B$28,Table217[Категория разход],'Финансов отчет по категории'!B33)</f>
        <v>0</v>
      </c>
      <c r="L33" s="18">
        <f>SUMIFS(Table217[Общо (EUR)],Table217[Отчетен период],'Финансов отчет по категории'!L$5,Table217[РП №],'Финансов отчет по категории'!$B$28,Table217[Категория разход],'Финансов отчет по категории'!B33)</f>
        <v>0</v>
      </c>
      <c r="M33" s="18">
        <f>SUMIFS(Table217[Общо (EUR)],Table217[Отчетен период],'Финансов отчет по категории'!M$5,Table217[РП №],'Финансов отчет по категории'!$B$28,Table217[Категория разход],'Финансов отчет по категории'!B33)</f>
        <v>0</v>
      </c>
      <c r="N33" s="18">
        <f>SUMIFS(Table217[Общо (EUR)],Table217[Отчетен период],'Финансов отчет по категории'!N$5,Table217[РП №],'Финансов отчет по категории'!$B$28,Table217[Категория разход],'Финансов отчет по категории'!B33)</f>
        <v>0</v>
      </c>
      <c r="O33" s="18">
        <f>SUMIFS(Table217[Общо (EUR)],Table217[Отчетен период],'Финансов отчет по категории'!O$5,Table217[РП №],'Финансов отчет по категории'!$B$28,Table217[Категория разход],'Финансов отчет по категории'!B33)</f>
        <v>0</v>
      </c>
      <c r="P33" s="17"/>
    </row>
    <row r="34" spans="1:16" s="7" customFormat="1" ht="13.8" x14ac:dyDescent="0.25">
      <c r="A34" s="17"/>
      <c r="B34" s="23" t="s">
        <v>12</v>
      </c>
      <c r="C34" s="17" t="str">
        <f t="shared" si="10"/>
        <v>Разходи за външни услуги и експертиза</v>
      </c>
      <c r="D34" s="333"/>
      <c r="E34" s="333"/>
      <c r="F34" s="308">
        <f t="shared" si="6"/>
        <v>0</v>
      </c>
      <c r="G34" s="201">
        <f t="shared" si="2"/>
        <v>0</v>
      </c>
      <c r="H34" s="267" t="e">
        <f t="shared" si="0"/>
        <v>#DIV/0!</v>
      </c>
      <c r="I34" s="186">
        <f>SUMIFS(Table217[Общо (EUR)],Table217[Отчетен период],'Финансов отчет по категории'!I$5,Table217[РП №],'Финансов отчет по категории'!$B$28,Table217[Категория разход],'Финансов отчет по категории'!B34)</f>
        <v>0</v>
      </c>
      <c r="J34" s="18">
        <f>SUMIFS(Table217[Общо (EUR)],Table217[Отчетен период],'Финансов отчет по категории'!J$5,Table217[РП №],'Финансов отчет по категории'!$B$28,Table217[Категория разход],'Финансов отчет по категории'!B34)</f>
        <v>0</v>
      </c>
      <c r="K34" s="18">
        <f>SUMIFS(Table217[Общо (EUR)],Table217[Отчетен период],'Финансов отчет по категории'!K$5,Table217[РП №],'Финансов отчет по категории'!$B$28,Table217[Категория разход],'Финансов отчет по категории'!B34)</f>
        <v>0</v>
      </c>
      <c r="L34" s="18">
        <f>SUMIFS(Table217[Общо (EUR)],Table217[Отчетен период],'Финансов отчет по категории'!L$5,Table217[РП №],'Финансов отчет по категории'!$B$28,Table217[Категория разход],'Финансов отчет по категории'!B34)</f>
        <v>0</v>
      </c>
      <c r="M34" s="18">
        <f>SUMIFS(Table217[Общо (EUR)],Table217[Отчетен период],'Финансов отчет по категории'!M$5,Table217[РП №],'Финансов отчет по категории'!$B$28,Table217[Категория разход],'Финансов отчет по категории'!B34)</f>
        <v>0</v>
      </c>
      <c r="N34" s="18">
        <f>SUMIFS(Table217[Общо (EUR)],Table217[Отчетен период],'Финансов отчет по категории'!N$5,Table217[РП №],'Финансов отчет по категории'!$B$28,Table217[Категория разход],'Финансов отчет по категории'!B34)</f>
        <v>0</v>
      </c>
      <c r="O34" s="18">
        <f>SUMIFS(Table217[Общо (EUR)],Table217[Отчетен период],'Финансов отчет по категории'!O$5,Table217[РП №],'Финансов отчет по категории'!$B$28,Table217[Категория разход],'Финансов отчет по категории'!B34)</f>
        <v>0</v>
      </c>
      <c r="P34" s="17"/>
    </row>
    <row r="35" spans="1:16" s="7" customFormat="1" ht="22.95" customHeight="1" x14ac:dyDescent="0.25">
      <c r="A35" s="17"/>
      <c r="B35" s="25" t="str">
        <f>'Финансов отчет по партньори'!A12</f>
        <v>РП5</v>
      </c>
      <c r="C35" s="259" t="str">
        <f>'Финансов отчет по партньори'!B12</f>
        <v>[Въведете име на работен пакет 5 - ако е приложимо]</v>
      </c>
      <c r="D35" s="254">
        <f>SUM(D36:D41)</f>
        <v>0</v>
      </c>
      <c r="E35" s="254">
        <f>SUM(E36:E41)</f>
        <v>0</v>
      </c>
      <c r="F35" s="310">
        <f>SUM(F36:F41)</f>
        <v>0</v>
      </c>
      <c r="G35" s="194">
        <f t="shared" si="2"/>
        <v>0</v>
      </c>
      <c r="H35" s="268" t="e">
        <f t="shared" si="0"/>
        <v>#DIV/0!</v>
      </c>
      <c r="I35" s="187">
        <f>SUM(I36:I41)</f>
        <v>0</v>
      </c>
      <c r="J35" s="14">
        <f t="shared" ref="J35:O35" si="11">SUM(J36:J41)</f>
        <v>0</v>
      </c>
      <c r="K35" s="14">
        <f t="shared" si="11"/>
        <v>0</v>
      </c>
      <c r="L35" s="14">
        <f t="shared" si="11"/>
        <v>0</v>
      </c>
      <c r="M35" s="14">
        <f t="shared" si="11"/>
        <v>0</v>
      </c>
      <c r="N35" s="14">
        <f t="shared" si="11"/>
        <v>0</v>
      </c>
      <c r="O35" s="13">
        <f t="shared" si="11"/>
        <v>0</v>
      </c>
      <c r="P35" s="17"/>
    </row>
    <row r="36" spans="1:16" s="7" customFormat="1" ht="13.8" x14ac:dyDescent="0.25">
      <c r="A36" s="17"/>
      <c r="B36" s="16" t="s">
        <v>7</v>
      </c>
      <c r="C36" s="17" t="str">
        <f>C29</f>
        <v>Разходи за персонал</v>
      </c>
      <c r="D36" s="333"/>
      <c r="E36" s="333"/>
      <c r="F36" s="308">
        <f t="shared" si="6"/>
        <v>0</v>
      </c>
      <c r="G36" s="201">
        <f t="shared" si="2"/>
        <v>0</v>
      </c>
      <c r="H36" s="266" t="e">
        <f t="shared" si="0"/>
        <v>#DIV/0!</v>
      </c>
      <c r="I36" s="186">
        <f>SUMIFS(Table217[Общо (EUR)],Table217[Отчетен период],'Финансов отчет по категории'!I$5,Table217[РП №],'Финансов отчет по категории'!$B$35,Table217[Категория разход],'Финансов отчет по категории'!B36)</f>
        <v>0</v>
      </c>
      <c r="J36" s="18">
        <f>SUMIFS(Table217[Общо (EUR)],Table217[Отчетен период],'Финансов отчет по категории'!J$5,Table217[РП №],'Финансов отчет по категории'!$B$35,Table217[Категория разход],'Финансов отчет по категории'!B36)</f>
        <v>0</v>
      </c>
      <c r="K36" s="18">
        <f>SUMIFS(Table217[Общо (EUR)],Table217[Отчетен период],'Финансов отчет по категории'!K$5,Table217[РП №],'Финансов отчет по категории'!$B$35,Table217[Категория разход],'Финансов отчет по категории'!B36)</f>
        <v>0</v>
      </c>
      <c r="L36" s="18">
        <f>SUMIFS(Table217[Общо (EUR)],Table217[Отчетен период],'Финансов отчет по категории'!L$5,Table217[РП №],'Финансов отчет по категории'!$B$35,Table217[Категория разход],'Финансов отчет по категории'!B36)</f>
        <v>0</v>
      </c>
      <c r="M36" s="18">
        <f>SUMIFS(Table217[Общо (EUR)],Table217[Отчетен период],'Финансов отчет по категории'!M$5,Table217[РП №],'Финансов отчет по категории'!$B$35,Table217[Категория разход],'Финансов отчет по категории'!B36)</f>
        <v>0</v>
      </c>
      <c r="N36" s="18">
        <f>SUMIFS(Table217[Общо (EUR)],Table217[Отчетен период],'Финансов отчет по категории'!N$5,Table217[РП №],'Финансов отчет по категории'!$B$35,Table217[Категория разход],'Финансов отчет по категории'!B36)</f>
        <v>0</v>
      </c>
      <c r="O36" s="18">
        <f>SUMIFS(Table217[Общо (EUR)],Table217[Отчетен период],'Финансов отчет по категории'!O$5,Table217[РП №],'Финансов отчет по категории'!$B$35,Table217[Категория разход],'Финансов отчет по категории'!B36)</f>
        <v>0</v>
      </c>
      <c r="P36" s="17"/>
    </row>
    <row r="37" spans="1:16" s="7" customFormat="1" ht="13.8" x14ac:dyDescent="0.25">
      <c r="A37" s="17"/>
      <c r="B37" s="16" t="s">
        <v>8</v>
      </c>
      <c r="C37" s="17" t="str">
        <f t="shared" ref="C37:C41" si="12">C30</f>
        <v>Разходи за пътуване, настаняване и престой</v>
      </c>
      <c r="D37" s="333"/>
      <c r="E37" s="333"/>
      <c r="F37" s="308">
        <f t="shared" si="6"/>
        <v>0</v>
      </c>
      <c r="G37" s="201">
        <f t="shared" si="2"/>
        <v>0</v>
      </c>
      <c r="H37" s="266" t="e">
        <f t="shared" si="0"/>
        <v>#DIV/0!</v>
      </c>
      <c r="I37" s="186">
        <f>SUMIFS(Table217[Общо (EUR)],Table217[Отчетен период],'Финансов отчет по категории'!I$5,Table217[РП №],'Финансов отчет по категории'!$B$35,Table217[Категория разход],'Финансов отчет по категории'!B37)</f>
        <v>0</v>
      </c>
      <c r="J37" s="18">
        <f>SUMIFS(Table217[Общо (EUR)],Table217[Отчетен период],'Финансов отчет по категории'!J$5,Table217[РП №],'Финансов отчет по категории'!$B$35,Table217[Категория разход],'Финансов отчет по категории'!B37)</f>
        <v>0</v>
      </c>
      <c r="K37" s="18">
        <f>SUMIFS(Table217[Общо (EUR)],Table217[Отчетен период],'Финансов отчет по категории'!K$5,Table217[РП №],'Финансов отчет по категории'!$B$35,Table217[Категория разход],'Финансов отчет по категории'!B37)</f>
        <v>0</v>
      </c>
      <c r="L37" s="18">
        <f>SUMIFS(Table217[Общо (EUR)],Table217[Отчетен период],'Финансов отчет по категории'!L$5,Table217[РП №],'Финансов отчет по категории'!$B$35,Table217[Категория разход],'Финансов отчет по категории'!B37)</f>
        <v>0</v>
      </c>
      <c r="M37" s="18">
        <f>SUMIFS(Table217[Общо (EUR)],Table217[Отчетен период],'Финансов отчет по категории'!M$5,Table217[РП №],'Финансов отчет по категории'!$B$35,Table217[Категория разход],'Финансов отчет по категории'!B37)</f>
        <v>0</v>
      </c>
      <c r="N37" s="18">
        <f>SUMIFS(Table217[Общо (EUR)],Table217[Отчетен период],'Финансов отчет по категории'!N$5,Table217[РП №],'Финансов отчет по категории'!$B$35,Table217[Категория разход],'Финансов отчет по категории'!B37)</f>
        <v>0</v>
      </c>
      <c r="O37" s="18">
        <f>SUMIFS(Table217[Общо (EUR)],Table217[Отчетен период],'Финансов отчет по категории'!O$5,Table217[РП №],'Финансов отчет по категории'!$B$35,Table217[Категория разход],'Финансов отчет по категории'!B37)</f>
        <v>0</v>
      </c>
      <c r="P37" s="17"/>
    </row>
    <row r="38" spans="1:16" s="7" customFormat="1" ht="13.8" x14ac:dyDescent="0.25">
      <c r="A38" s="17"/>
      <c r="B38" s="16" t="s">
        <v>9</v>
      </c>
      <c r="C38" s="17" t="str">
        <f t="shared" si="12"/>
        <v>Разходи за материали и консумативи</v>
      </c>
      <c r="D38" s="333"/>
      <c r="E38" s="333"/>
      <c r="F38" s="308">
        <f t="shared" si="6"/>
        <v>0</v>
      </c>
      <c r="G38" s="201">
        <f t="shared" si="2"/>
        <v>0</v>
      </c>
      <c r="H38" s="266" t="e">
        <f t="shared" si="0"/>
        <v>#DIV/0!</v>
      </c>
      <c r="I38" s="186">
        <f>SUMIFS(Table217[Общо (EUR)],Table217[Отчетен период],'Финансов отчет по категории'!I$5,Table217[РП №],'Финансов отчет по категории'!$B$35,Table217[Категория разход],'Финансов отчет по категории'!B38)</f>
        <v>0</v>
      </c>
      <c r="J38" s="18">
        <f>SUMIFS(Table217[Общо (EUR)],Table217[Отчетен период],'Финансов отчет по категории'!J$5,Table217[РП №],'Финансов отчет по категории'!$B$35,Table217[Категория разход],'Финансов отчет по категории'!B38)</f>
        <v>0</v>
      </c>
      <c r="K38" s="18">
        <f>SUMIFS(Table217[Общо (EUR)],Table217[Отчетен период],'Финансов отчет по категории'!K$5,Table217[РП №],'Финансов отчет по категории'!$B$35,Table217[Категория разход],'Финансов отчет по категории'!B38)</f>
        <v>0</v>
      </c>
      <c r="L38" s="18">
        <f>SUMIFS(Table217[Общо (EUR)],Table217[Отчетен период],'Финансов отчет по категории'!L$5,Table217[РП №],'Финансов отчет по категории'!$B$35,Table217[Категория разход],'Финансов отчет по категории'!B38)</f>
        <v>0</v>
      </c>
      <c r="M38" s="18">
        <f>SUMIFS(Table217[Общо (EUR)],Table217[Отчетен период],'Финансов отчет по категории'!M$5,Table217[РП №],'Финансов отчет по категории'!$B$35,Table217[Категория разход],'Финансов отчет по категории'!B38)</f>
        <v>0</v>
      </c>
      <c r="N38" s="18">
        <f>SUMIFS(Table217[Общо (EUR)],Table217[Отчетен период],'Финансов отчет по категории'!N$5,Table217[РП №],'Финансов отчет по категории'!$B$35,Table217[Категория разход],'Финансов отчет по категории'!B38)</f>
        <v>0</v>
      </c>
      <c r="O38" s="18">
        <f>SUMIFS(Table217[Общо (EUR)],Table217[Отчетен период],'Финансов отчет по категории'!O$5,Table217[РП №],'Финансов отчет по категории'!$B$35,Table217[Категория разход],'Финансов отчет по категории'!B38)</f>
        <v>0</v>
      </c>
      <c r="P38" s="17"/>
    </row>
    <row r="39" spans="1:16" s="7" customFormat="1" ht="13.8" x14ac:dyDescent="0.25">
      <c r="A39" s="17"/>
      <c r="B39" s="16" t="s">
        <v>10</v>
      </c>
      <c r="C39" s="17" t="str">
        <f t="shared" si="12"/>
        <v>Инвестиционни разходи</v>
      </c>
      <c r="D39" s="333"/>
      <c r="E39" s="333"/>
      <c r="F39" s="308">
        <f t="shared" si="6"/>
        <v>0</v>
      </c>
      <c r="G39" s="201">
        <f t="shared" si="2"/>
        <v>0</v>
      </c>
      <c r="H39" s="266" t="e">
        <f t="shared" ref="H39:H68" si="13">F39/E39</f>
        <v>#DIV/0!</v>
      </c>
      <c r="I39" s="186">
        <f>SUMIFS(Table217[Общо (EUR)],Table217[Отчетен период],'Финансов отчет по категории'!I$5,Table217[РП №],'Финансов отчет по категории'!$B$35,Table217[Категория разход],'Финансов отчет по категории'!B39)</f>
        <v>0</v>
      </c>
      <c r="J39" s="18">
        <f>SUMIFS(Table217[Общо (EUR)],Table217[Отчетен период],'Финансов отчет по категории'!J$5,Table217[РП №],'Финансов отчет по категории'!$B$35,Table217[Категория разход],'Финансов отчет по категории'!B39)</f>
        <v>0</v>
      </c>
      <c r="K39" s="18">
        <f>SUMIFS(Table217[Общо (EUR)],Table217[Отчетен период],'Финансов отчет по категории'!K$5,Table217[РП №],'Финансов отчет по категории'!$B$35,Table217[Категория разход],'Финансов отчет по категории'!B39)</f>
        <v>0</v>
      </c>
      <c r="L39" s="18">
        <f>SUMIFS(Table217[Общо (EUR)],Table217[Отчетен период],'Финансов отчет по категории'!L$5,Table217[РП №],'Финансов отчет по категории'!$B$35,Table217[Категория разход],'Финансов отчет по категории'!B39)</f>
        <v>0</v>
      </c>
      <c r="M39" s="18">
        <f>SUMIFS(Table217[Общо (EUR)],Table217[Отчетен период],'Финансов отчет по категории'!M$5,Table217[РП №],'Финансов отчет по категории'!$B$35,Table217[Категория разход],'Финансов отчет по категории'!B39)</f>
        <v>0</v>
      </c>
      <c r="N39" s="18">
        <f>SUMIFS(Table217[Общо (EUR)],Table217[Отчетен период],'Финансов отчет по категории'!N$5,Table217[РП №],'Финансов отчет по категории'!$B$35,Table217[Категория разход],'Финансов отчет по категории'!B39)</f>
        <v>0</v>
      </c>
      <c r="O39" s="18">
        <f>SUMIFS(Table217[Общо (EUR)],Table217[Отчетен период],'Финансов отчет по категории'!O$5,Table217[РП №],'Финансов отчет по категории'!$B$35,Table217[Категория разход],'Финансов отчет по категории'!B39)</f>
        <v>0</v>
      </c>
      <c r="P39" s="17"/>
    </row>
    <row r="40" spans="1:16" s="7" customFormat="1" ht="13.8" x14ac:dyDescent="0.25">
      <c r="A40" s="17"/>
      <c r="B40" s="16" t="s">
        <v>11</v>
      </c>
      <c r="C40" s="17" t="str">
        <f t="shared" si="12"/>
        <v>Разходи за малки строително-ремонтни дейности</v>
      </c>
      <c r="D40" s="333"/>
      <c r="E40" s="333"/>
      <c r="F40" s="308">
        <f t="shared" si="6"/>
        <v>0</v>
      </c>
      <c r="G40" s="201">
        <f t="shared" si="2"/>
        <v>0</v>
      </c>
      <c r="H40" s="266" t="e">
        <f t="shared" si="13"/>
        <v>#DIV/0!</v>
      </c>
      <c r="I40" s="186">
        <f>SUMIFS(Table217[Общо (EUR)],Table217[Отчетен период],'Финансов отчет по категории'!I$5,Table217[РП №],'Финансов отчет по категории'!$B$35,Table217[Категория разход],'Финансов отчет по категории'!B40)</f>
        <v>0</v>
      </c>
      <c r="J40" s="18">
        <f>SUMIFS(Table217[Общо (EUR)],Table217[Отчетен период],'Финансов отчет по категории'!J$5,Table217[РП №],'Финансов отчет по категории'!$B$35,Table217[Категория разход],'Финансов отчет по категории'!B40)</f>
        <v>0</v>
      </c>
      <c r="K40" s="18">
        <f>SUMIFS(Table217[Общо (EUR)],Table217[Отчетен период],'Финансов отчет по категории'!K$5,Table217[РП №],'Финансов отчет по категории'!$B$35,Table217[Категория разход],'Финансов отчет по категории'!B40)</f>
        <v>0</v>
      </c>
      <c r="L40" s="18">
        <f>SUMIFS(Table217[Общо (EUR)],Table217[Отчетен период],'Финансов отчет по категории'!L$5,Table217[РП №],'Финансов отчет по категории'!$B$35,Table217[Категория разход],'Финансов отчет по категории'!B40)</f>
        <v>0</v>
      </c>
      <c r="M40" s="18">
        <f>SUMIFS(Table217[Общо (EUR)],Table217[Отчетен период],'Финансов отчет по категории'!M$5,Table217[РП №],'Финансов отчет по категории'!$B$35,Table217[Категория разход],'Финансов отчет по категории'!B40)</f>
        <v>0</v>
      </c>
      <c r="N40" s="18">
        <f>SUMIFS(Table217[Общо (EUR)],Table217[Отчетен период],'Финансов отчет по категории'!N$5,Table217[РП №],'Финансов отчет по категории'!$B$35,Table217[Категория разход],'Финансов отчет по категории'!B40)</f>
        <v>0</v>
      </c>
      <c r="O40" s="18">
        <f>SUMIFS(Table217[Общо (EUR)],Table217[Отчетен период],'Финансов отчет по категории'!O$5,Table217[РП №],'Финансов отчет по категории'!$B$35,Table217[Категория разход],'Финансов отчет по категории'!B40)</f>
        <v>0</v>
      </c>
      <c r="P40" s="17"/>
    </row>
    <row r="41" spans="1:16" s="7" customFormat="1" ht="13.8" x14ac:dyDescent="0.25">
      <c r="A41" s="17"/>
      <c r="B41" s="23" t="s">
        <v>12</v>
      </c>
      <c r="C41" s="17" t="str">
        <f t="shared" si="12"/>
        <v>Разходи за външни услуги и експертиза</v>
      </c>
      <c r="D41" s="334"/>
      <c r="E41" s="334"/>
      <c r="F41" s="308">
        <f t="shared" si="6"/>
        <v>0</v>
      </c>
      <c r="G41" s="201">
        <f t="shared" si="2"/>
        <v>0</v>
      </c>
      <c r="H41" s="266" t="e">
        <f t="shared" si="13"/>
        <v>#DIV/0!</v>
      </c>
      <c r="I41" s="186">
        <f>SUMIFS(Table217[Общо (EUR)],Table217[Отчетен период],'Финансов отчет по категории'!I$5,Table217[РП №],'Финансов отчет по категории'!$B$35,Table217[Категория разход],'Финансов отчет по категории'!B41)</f>
        <v>0</v>
      </c>
      <c r="J41" s="18">
        <f>SUMIFS(Table217[Общо (EUR)],Table217[Отчетен период],'Финансов отчет по категории'!J$5,Table217[РП №],'Финансов отчет по категории'!$B$35,Table217[Категория разход],'Финансов отчет по категории'!B41)</f>
        <v>0</v>
      </c>
      <c r="K41" s="18">
        <f>SUMIFS(Table217[Общо (EUR)],Table217[Отчетен период],'Финансов отчет по категории'!K$5,Table217[РП №],'Финансов отчет по категории'!$B$35,Table217[Категория разход],'Финансов отчет по категории'!B41)</f>
        <v>0</v>
      </c>
      <c r="L41" s="18">
        <f>SUMIFS(Table217[Общо (EUR)],Table217[Отчетен период],'Финансов отчет по категории'!L$5,Table217[РП №],'Финансов отчет по категории'!$B$35,Table217[Категория разход],'Финансов отчет по категории'!B41)</f>
        <v>0</v>
      </c>
      <c r="M41" s="18">
        <f>SUMIFS(Table217[Общо (EUR)],Table217[Отчетен период],'Финансов отчет по категории'!M$5,Table217[РП №],'Финансов отчет по категории'!$B$35,Table217[Категория разход],'Финансов отчет по категории'!B41)</f>
        <v>0</v>
      </c>
      <c r="N41" s="18">
        <f>SUMIFS(Table217[Общо (EUR)],Table217[Отчетен период],'Финансов отчет по категории'!N$5,Table217[РП №],'Финансов отчет по категории'!$B$35,Table217[Категория разход],'Финансов отчет по категории'!B41)</f>
        <v>0</v>
      </c>
      <c r="O41" s="18">
        <f>SUMIFS(Table217[Общо (EUR)],Table217[Отчетен период],'Финансов отчет по категории'!O$5,Table217[РП №],'Финансов отчет по категории'!$B$35,Table217[Категория разход],'Финансов отчет по категории'!B41)</f>
        <v>0</v>
      </c>
      <c r="P41" s="17"/>
    </row>
    <row r="42" spans="1:16" s="7" customFormat="1" ht="23.7" customHeight="1" x14ac:dyDescent="0.25">
      <c r="A42" s="17"/>
      <c r="B42" s="12" t="str">
        <f>'Финансов отчет по партньори'!A13</f>
        <v>РП6</v>
      </c>
      <c r="C42" s="259" t="str">
        <f>'Финансов отчет по партньори'!B13</f>
        <v>[Въведете име на работен пакет 6 - ако е приложимо]</v>
      </c>
      <c r="D42" s="256">
        <f>SUM(D43:D48)</f>
        <v>0</v>
      </c>
      <c r="E42" s="256">
        <f>SUM(E43:E48)</f>
        <v>0</v>
      </c>
      <c r="F42" s="310">
        <f>SUM(F43:F48)</f>
        <v>0</v>
      </c>
      <c r="G42" s="194">
        <f t="shared" si="2"/>
        <v>0</v>
      </c>
      <c r="H42" s="265" t="e">
        <f t="shared" si="13"/>
        <v>#DIV/0!</v>
      </c>
      <c r="I42" s="187">
        <f>SUM(I43:I48)</f>
        <v>0</v>
      </c>
      <c r="J42" s="14">
        <f t="shared" ref="J42:O42" si="14">SUM(J43:J48)</f>
        <v>0</v>
      </c>
      <c r="K42" s="14">
        <f t="shared" si="14"/>
        <v>0</v>
      </c>
      <c r="L42" s="14">
        <f t="shared" si="14"/>
        <v>0</v>
      </c>
      <c r="M42" s="14">
        <f t="shared" si="14"/>
        <v>0</v>
      </c>
      <c r="N42" s="14">
        <f t="shared" si="14"/>
        <v>0</v>
      </c>
      <c r="O42" s="13">
        <f t="shared" si="14"/>
        <v>0</v>
      </c>
      <c r="P42" s="17"/>
    </row>
    <row r="43" spans="1:16" s="7" customFormat="1" ht="13.8" x14ac:dyDescent="0.25">
      <c r="A43" s="17"/>
      <c r="B43" s="16" t="s">
        <v>7</v>
      </c>
      <c r="C43" s="17" t="str">
        <f>C36</f>
        <v>Разходи за персонал</v>
      </c>
      <c r="D43" s="333"/>
      <c r="E43" s="333"/>
      <c r="F43" s="308">
        <f t="shared" si="6"/>
        <v>0</v>
      </c>
      <c r="G43" s="201">
        <f t="shared" si="2"/>
        <v>0</v>
      </c>
      <c r="H43" s="266" t="e">
        <f t="shared" si="13"/>
        <v>#DIV/0!</v>
      </c>
      <c r="I43" s="186">
        <f>SUMIFS(Table217[Общо (EUR)],Table217[Отчетен период],'Финансов отчет по категории'!I$5,Table217[РП №],'Финансов отчет по категории'!$B$42,Table217[Категория разход],'Финансов отчет по категории'!B43)</f>
        <v>0</v>
      </c>
      <c r="J43" s="18">
        <f>SUMIFS(Table217[Общо (EUR)],Table217[Отчетен период],'Финансов отчет по категории'!J$5,Table217[РП №],'Финансов отчет по категории'!$B$42,Table217[Категория разход],'Финансов отчет по категории'!B43)</f>
        <v>0</v>
      </c>
      <c r="K43" s="18">
        <f>SUMIFS(Table217[Общо (EUR)],Table217[Отчетен период],'Финансов отчет по категории'!K$5,Table217[РП №],'Финансов отчет по категории'!$B$42,Table217[Категория разход],'Финансов отчет по категории'!B43)</f>
        <v>0</v>
      </c>
      <c r="L43" s="18">
        <f>SUMIFS(Table217[Общо (EUR)],Table217[Отчетен период],'Финансов отчет по категории'!L$5,Table217[РП №],'Финансов отчет по категории'!$B$42,Table217[Категория разход],'Финансов отчет по категории'!B43)</f>
        <v>0</v>
      </c>
      <c r="M43" s="18">
        <f>SUMIFS(Table217[Общо (EUR)],Table217[Отчетен период],'Финансов отчет по категории'!M$5,Table217[РП №],'Финансов отчет по категории'!$B$42,Table217[Категория разход],'Финансов отчет по категории'!B43)</f>
        <v>0</v>
      </c>
      <c r="N43" s="18">
        <f>SUMIFS(Table217[Общо (EUR)],Table217[Отчетен период],'Финансов отчет по категории'!N$5,Table217[РП №],'Финансов отчет по категории'!$B$42,Table217[Категория разход],'Финансов отчет по категории'!B43)</f>
        <v>0</v>
      </c>
      <c r="O43" s="18">
        <f>SUMIFS(Table217[Общо (EUR)],Table217[Отчетен период],'Финансов отчет по категории'!O$5,Table217[РП №],'Финансов отчет по категории'!$B$42,Table217[Категория разход],'Финансов отчет по категории'!B43)</f>
        <v>0</v>
      </c>
      <c r="P43" s="17"/>
    </row>
    <row r="44" spans="1:16" s="7" customFormat="1" ht="13.8" x14ac:dyDescent="0.25">
      <c r="A44" s="17"/>
      <c r="B44" s="16" t="s">
        <v>8</v>
      </c>
      <c r="C44" s="17" t="str">
        <f t="shared" ref="C44:C48" si="15">C37</f>
        <v>Разходи за пътуване, настаняване и престой</v>
      </c>
      <c r="D44" s="333"/>
      <c r="E44" s="333"/>
      <c r="F44" s="308">
        <f t="shared" si="6"/>
        <v>0</v>
      </c>
      <c r="G44" s="201">
        <f t="shared" si="2"/>
        <v>0</v>
      </c>
      <c r="H44" s="266" t="e">
        <f t="shared" si="13"/>
        <v>#DIV/0!</v>
      </c>
      <c r="I44" s="186">
        <f>SUMIFS(Table217[Общо (EUR)],Table217[Отчетен период],'Финансов отчет по категории'!I$5,Table217[РП №],'Финансов отчет по категории'!$B$42,Table217[Категория разход],'Финансов отчет по категории'!B44)</f>
        <v>0</v>
      </c>
      <c r="J44" s="18">
        <f>SUMIFS(Table217[Общо (EUR)],Table217[Отчетен период],'Финансов отчет по категории'!J$5,Table217[РП №],'Финансов отчет по категории'!$B$42,Table217[Категория разход],'Финансов отчет по категории'!B44)</f>
        <v>0</v>
      </c>
      <c r="K44" s="18">
        <f>SUMIFS(Table217[Общо (EUR)],Table217[Отчетен период],'Финансов отчет по категории'!K$5,Table217[РП №],'Финансов отчет по категории'!$B$42,Table217[Категория разход],'Финансов отчет по категории'!B44)</f>
        <v>0</v>
      </c>
      <c r="L44" s="18">
        <f>SUMIFS(Table217[Общо (EUR)],Table217[Отчетен период],'Финансов отчет по категории'!L$5,Table217[РП №],'Финансов отчет по категории'!$B$42,Table217[Категория разход],'Финансов отчет по категории'!B44)</f>
        <v>0</v>
      </c>
      <c r="M44" s="18">
        <f>SUMIFS(Table217[Общо (EUR)],Table217[Отчетен период],'Финансов отчет по категории'!M$5,Table217[РП №],'Финансов отчет по категории'!$B$42,Table217[Категория разход],'Финансов отчет по категории'!B44)</f>
        <v>0</v>
      </c>
      <c r="N44" s="18">
        <f>SUMIFS(Table217[Общо (EUR)],Table217[Отчетен период],'Финансов отчет по категории'!N$5,Table217[РП №],'Финансов отчет по категории'!$B$42,Table217[Категория разход],'Финансов отчет по категории'!B44)</f>
        <v>0</v>
      </c>
      <c r="O44" s="18">
        <f>SUMIFS(Table217[Общо (EUR)],Table217[Отчетен период],'Финансов отчет по категории'!O$5,Table217[РП №],'Финансов отчет по категории'!$B$42,Table217[Категория разход],'Финансов отчет по категории'!B44)</f>
        <v>0</v>
      </c>
      <c r="P44" s="17"/>
    </row>
    <row r="45" spans="1:16" s="7" customFormat="1" ht="13.8" x14ac:dyDescent="0.25">
      <c r="A45" s="17"/>
      <c r="B45" s="16" t="s">
        <v>9</v>
      </c>
      <c r="C45" s="17" t="str">
        <f t="shared" si="15"/>
        <v>Разходи за материали и консумативи</v>
      </c>
      <c r="D45" s="333"/>
      <c r="E45" s="333"/>
      <c r="F45" s="308">
        <f t="shared" si="6"/>
        <v>0</v>
      </c>
      <c r="G45" s="201">
        <f t="shared" si="2"/>
        <v>0</v>
      </c>
      <c r="H45" s="266" t="e">
        <f t="shared" si="13"/>
        <v>#DIV/0!</v>
      </c>
      <c r="I45" s="186">
        <f>SUMIFS(Table217[Общо (EUR)],Table217[Отчетен период],'Финансов отчет по категории'!I$5,Table217[РП №],'Финансов отчет по категории'!$B$42,Table217[Категория разход],'Финансов отчет по категории'!B45)</f>
        <v>0</v>
      </c>
      <c r="J45" s="18">
        <f>SUMIFS(Table217[Общо (EUR)],Table217[Отчетен период],'Финансов отчет по категории'!J$5,Table217[РП №],'Финансов отчет по категории'!$B$42,Table217[Категория разход],'Финансов отчет по категории'!B45)</f>
        <v>0</v>
      </c>
      <c r="K45" s="18">
        <f>SUMIFS(Table217[Общо (EUR)],Table217[Отчетен период],'Финансов отчет по категории'!K$5,Table217[РП №],'Финансов отчет по категории'!$B$42,Table217[Категория разход],'Финансов отчет по категории'!B45)</f>
        <v>0</v>
      </c>
      <c r="L45" s="18">
        <f>SUMIFS(Table217[Общо (EUR)],Table217[Отчетен период],'Финансов отчет по категории'!L$5,Table217[РП №],'Финансов отчет по категории'!$B$42,Table217[Категория разход],'Финансов отчет по категории'!B45)</f>
        <v>0</v>
      </c>
      <c r="M45" s="18">
        <f>SUMIFS(Table217[Общо (EUR)],Table217[Отчетен период],'Финансов отчет по категории'!M$5,Table217[РП №],'Финансов отчет по категории'!$B$42,Table217[Категория разход],'Финансов отчет по категории'!B45)</f>
        <v>0</v>
      </c>
      <c r="N45" s="18">
        <f>SUMIFS(Table217[Общо (EUR)],Table217[Отчетен период],'Финансов отчет по категории'!N$5,Table217[РП №],'Финансов отчет по категории'!$B$42,Table217[Категория разход],'Финансов отчет по категории'!B45)</f>
        <v>0</v>
      </c>
      <c r="O45" s="18">
        <f>SUMIFS(Table217[Общо (EUR)],Table217[Отчетен период],'Финансов отчет по категории'!O$5,Table217[РП №],'Финансов отчет по категории'!$B$42,Table217[Категория разход],'Финансов отчет по категории'!B45)</f>
        <v>0</v>
      </c>
      <c r="P45" s="17"/>
    </row>
    <row r="46" spans="1:16" s="7" customFormat="1" ht="13.8" x14ac:dyDescent="0.25">
      <c r="A46" s="17"/>
      <c r="B46" s="16" t="s">
        <v>10</v>
      </c>
      <c r="C46" s="17" t="str">
        <f t="shared" si="15"/>
        <v>Инвестиционни разходи</v>
      </c>
      <c r="D46" s="333"/>
      <c r="E46" s="333"/>
      <c r="F46" s="308">
        <f t="shared" si="6"/>
        <v>0</v>
      </c>
      <c r="G46" s="201">
        <f t="shared" si="2"/>
        <v>0</v>
      </c>
      <c r="H46" s="266" t="e">
        <f t="shared" si="13"/>
        <v>#DIV/0!</v>
      </c>
      <c r="I46" s="186">
        <f>SUMIFS(Table217[Общо (EUR)],Table217[Отчетен период],'Финансов отчет по категории'!I$5,Table217[РП №],'Финансов отчет по категории'!$B$42,Table217[Категория разход],'Финансов отчет по категории'!B46)</f>
        <v>0</v>
      </c>
      <c r="J46" s="18">
        <f>SUMIFS(Table217[Общо (EUR)],Table217[Отчетен период],'Финансов отчет по категории'!J$5,Table217[РП №],'Финансов отчет по категории'!$B$42,Table217[Категория разход],'Финансов отчет по категории'!B46)</f>
        <v>0</v>
      </c>
      <c r="K46" s="18">
        <f>SUMIFS(Table217[Общо (EUR)],Table217[Отчетен период],'Финансов отчет по категории'!K$5,Table217[РП №],'Финансов отчет по категории'!$B$42,Table217[Категория разход],'Финансов отчет по категории'!B46)</f>
        <v>0</v>
      </c>
      <c r="L46" s="18">
        <f>SUMIFS(Table217[Общо (EUR)],Table217[Отчетен период],'Финансов отчет по категории'!L$5,Table217[РП №],'Финансов отчет по категории'!$B$42,Table217[Категория разход],'Финансов отчет по категории'!B46)</f>
        <v>0</v>
      </c>
      <c r="M46" s="18">
        <f>SUMIFS(Table217[Общо (EUR)],Table217[Отчетен период],'Финансов отчет по категории'!M$5,Table217[РП №],'Финансов отчет по категории'!$B$42,Table217[Категория разход],'Финансов отчет по категории'!B46)</f>
        <v>0</v>
      </c>
      <c r="N46" s="18">
        <f>SUMIFS(Table217[Общо (EUR)],Table217[Отчетен период],'Финансов отчет по категории'!N$5,Table217[РП №],'Финансов отчет по категории'!$B$42,Table217[Категория разход],'Финансов отчет по категории'!B46)</f>
        <v>0</v>
      </c>
      <c r="O46" s="18">
        <f>SUMIFS(Table217[Общо (EUR)],Table217[Отчетен период],'Финансов отчет по категории'!O$5,Table217[РП №],'Финансов отчет по категории'!$B$42,Table217[Категория разход],'Финансов отчет по категории'!B46)</f>
        <v>0</v>
      </c>
      <c r="P46" s="17"/>
    </row>
    <row r="47" spans="1:16" s="7" customFormat="1" ht="13.8" x14ac:dyDescent="0.25">
      <c r="A47" s="17"/>
      <c r="B47" s="16" t="s">
        <v>11</v>
      </c>
      <c r="C47" s="17" t="str">
        <f t="shared" si="15"/>
        <v>Разходи за малки строително-ремонтни дейности</v>
      </c>
      <c r="D47" s="333"/>
      <c r="E47" s="333"/>
      <c r="F47" s="308">
        <f t="shared" si="6"/>
        <v>0</v>
      </c>
      <c r="G47" s="201">
        <f t="shared" si="2"/>
        <v>0</v>
      </c>
      <c r="H47" s="266" t="e">
        <f t="shared" si="13"/>
        <v>#DIV/0!</v>
      </c>
      <c r="I47" s="186">
        <f>SUMIFS(Table217[Общо (EUR)],Table217[Отчетен период],'Финансов отчет по категории'!I$5,Table217[РП №],'Финансов отчет по категории'!$B$42,Table217[Категория разход],'Финансов отчет по категории'!B47)</f>
        <v>0</v>
      </c>
      <c r="J47" s="18">
        <f>SUMIFS(Table217[Общо (EUR)],Table217[Отчетен период],'Финансов отчет по категории'!J$5,Table217[РП №],'Финансов отчет по категории'!$B$42,Table217[Категория разход],'Финансов отчет по категории'!B47)</f>
        <v>0</v>
      </c>
      <c r="K47" s="18">
        <f>SUMIFS(Table217[Общо (EUR)],Table217[Отчетен период],'Финансов отчет по категории'!K$5,Table217[РП №],'Финансов отчет по категории'!$B$42,Table217[Категория разход],'Финансов отчет по категории'!B47)</f>
        <v>0</v>
      </c>
      <c r="L47" s="18">
        <f>SUMIFS(Table217[Общо (EUR)],Table217[Отчетен период],'Финансов отчет по категории'!L$5,Table217[РП №],'Финансов отчет по категории'!$B$42,Table217[Категория разход],'Финансов отчет по категории'!B47)</f>
        <v>0</v>
      </c>
      <c r="M47" s="18">
        <f>SUMIFS(Table217[Общо (EUR)],Table217[Отчетен период],'Финансов отчет по категории'!M$5,Table217[РП №],'Финансов отчет по категории'!$B$42,Table217[Категория разход],'Финансов отчет по категории'!B47)</f>
        <v>0</v>
      </c>
      <c r="N47" s="18">
        <f>SUMIFS(Table217[Общо (EUR)],Table217[Отчетен период],'Финансов отчет по категории'!N$5,Table217[РП №],'Финансов отчет по категории'!$B$42,Table217[Категория разход],'Финансов отчет по категории'!B47)</f>
        <v>0</v>
      </c>
      <c r="O47" s="18">
        <f>SUMIFS(Table217[Общо (EUR)],Table217[Отчетен период],'Финансов отчет по категории'!O$5,Table217[РП №],'Финансов отчет по категории'!$B$42,Table217[Категория разход],'Финансов отчет по категории'!B47)</f>
        <v>0</v>
      </c>
      <c r="P47" s="17"/>
    </row>
    <row r="48" spans="1:16" s="7" customFormat="1" ht="13.8" x14ac:dyDescent="0.25">
      <c r="A48" s="17"/>
      <c r="B48" s="16" t="s">
        <v>12</v>
      </c>
      <c r="C48" s="17" t="str">
        <f t="shared" si="15"/>
        <v>Разходи за външни услуги и експертиза</v>
      </c>
      <c r="D48" s="333"/>
      <c r="E48" s="333"/>
      <c r="F48" s="308">
        <f t="shared" si="6"/>
        <v>0</v>
      </c>
      <c r="G48" s="201">
        <f t="shared" si="2"/>
        <v>0</v>
      </c>
      <c r="H48" s="267" t="e">
        <f t="shared" si="13"/>
        <v>#DIV/0!</v>
      </c>
      <c r="I48" s="186">
        <f>SUMIFS(Table217[Общо (EUR)],Table217[Отчетен период],'Финансов отчет по категории'!I$5,Table217[РП №],'Финансов отчет по категории'!$B$42,Table217[Категория разход],'Финансов отчет по категории'!B48)</f>
        <v>0</v>
      </c>
      <c r="J48" s="18">
        <f>SUMIFS(Table217[Общо (EUR)],Table217[Отчетен период],'Финансов отчет по категории'!J$5,Table217[РП №],'Финансов отчет по категории'!$B$42,Table217[Категория разход],'Финансов отчет по категории'!B48)</f>
        <v>0</v>
      </c>
      <c r="K48" s="18">
        <f>SUMIFS(Table217[Общо (EUR)],Table217[Отчетен период],'Финансов отчет по категории'!K$5,Table217[РП №],'Финансов отчет по категории'!$B$42,Table217[Категория разход],'Финансов отчет по категории'!B48)</f>
        <v>0</v>
      </c>
      <c r="L48" s="18">
        <f>SUMIFS(Table217[Общо (EUR)],Table217[Отчетен период],'Финансов отчет по категории'!L$5,Table217[РП №],'Финансов отчет по категории'!$B$42,Table217[Категория разход],'Финансов отчет по категории'!B48)</f>
        <v>0</v>
      </c>
      <c r="M48" s="18">
        <f>SUMIFS(Table217[Общо (EUR)],Table217[Отчетен период],'Финансов отчет по категории'!M$5,Table217[РП №],'Финансов отчет по категории'!$B$42,Table217[Категория разход],'Финансов отчет по категории'!B48)</f>
        <v>0</v>
      </c>
      <c r="N48" s="18">
        <f>SUMIFS(Table217[Общо (EUR)],Table217[Отчетен период],'Финансов отчет по категории'!N$5,Table217[РП №],'Финансов отчет по категории'!$B$42,Table217[Категория разход],'Финансов отчет по категории'!B48)</f>
        <v>0</v>
      </c>
      <c r="O48" s="18">
        <f>SUMIFS(Table217[Общо (EUR)],Table217[Отчетен период],'Финансов отчет по категории'!O$5,Table217[РП №],'Финансов отчет по категории'!$B$42,Table217[Категория разход],'Финансов отчет по категории'!B48)</f>
        <v>0</v>
      </c>
      <c r="P48" s="17"/>
    </row>
    <row r="49" spans="1:16" s="7" customFormat="1" ht="22.95" customHeight="1" x14ac:dyDescent="0.25">
      <c r="A49" s="17"/>
      <c r="B49" s="25" t="str">
        <f>'Финансов отчет по партньори'!A14</f>
        <v>РП7</v>
      </c>
      <c r="C49" s="259" t="str">
        <f>'Финансов отчет по партньори'!B14</f>
        <v>[Въведете име на работен пакет 7 - ако е приложимо]</v>
      </c>
      <c r="D49" s="254">
        <f>SUM(D50:D55)</f>
        <v>0</v>
      </c>
      <c r="E49" s="254">
        <f>SUM(E50:E55)</f>
        <v>0</v>
      </c>
      <c r="F49" s="310">
        <f>SUM(F50:F55)</f>
        <v>0</v>
      </c>
      <c r="G49" s="194">
        <f t="shared" si="2"/>
        <v>0</v>
      </c>
      <c r="H49" s="268" t="e">
        <f t="shared" si="13"/>
        <v>#DIV/0!</v>
      </c>
      <c r="I49" s="187">
        <f>SUM(I50:I55)</f>
        <v>0</v>
      </c>
      <c r="J49" s="14">
        <f t="shared" ref="J49:O49" si="16">SUM(J50:J55)</f>
        <v>0</v>
      </c>
      <c r="K49" s="14">
        <f t="shared" si="16"/>
        <v>0</v>
      </c>
      <c r="L49" s="14">
        <f t="shared" si="16"/>
        <v>0</v>
      </c>
      <c r="M49" s="14">
        <f t="shared" si="16"/>
        <v>0</v>
      </c>
      <c r="N49" s="14">
        <f t="shared" si="16"/>
        <v>0</v>
      </c>
      <c r="O49" s="13">
        <f t="shared" si="16"/>
        <v>0</v>
      </c>
      <c r="P49" s="17"/>
    </row>
    <row r="50" spans="1:16" s="7" customFormat="1" ht="13.8" x14ac:dyDescent="0.25">
      <c r="A50" s="17"/>
      <c r="B50" s="16" t="s">
        <v>7</v>
      </c>
      <c r="C50" s="72" t="str">
        <f>C43</f>
        <v>Разходи за персонал</v>
      </c>
      <c r="D50" s="333"/>
      <c r="E50" s="333"/>
      <c r="F50" s="308">
        <f t="shared" si="6"/>
        <v>0</v>
      </c>
      <c r="G50" s="201">
        <f t="shared" si="2"/>
        <v>0</v>
      </c>
      <c r="H50" s="266" t="e">
        <f t="shared" si="13"/>
        <v>#DIV/0!</v>
      </c>
      <c r="I50" s="186">
        <f>SUMIFS(Table217[Общо (EUR)],Table217[Отчетен период],'Финансов отчет по категории'!I$5,Table217[РП №],'Финансов отчет по категории'!$B$49,Table217[Категория разход],'Финансов отчет по категории'!B50)</f>
        <v>0</v>
      </c>
      <c r="J50" s="18">
        <f>SUMIFS(Table217[Общо (EUR)],Table217[Отчетен период],'Финансов отчет по категории'!J$5,Table217[РП №],'Финансов отчет по категории'!$B$49,Table217[Категория разход],'Финансов отчет по категории'!B50)</f>
        <v>0</v>
      </c>
      <c r="K50" s="18">
        <f>SUMIFS(Table217[Общо (EUR)],Table217[Отчетен период],'Финансов отчет по категории'!K$5,Table217[РП №],'Финансов отчет по категории'!$B$49,Table217[Категория разход],'Финансов отчет по категории'!B50)</f>
        <v>0</v>
      </c>
      <c r="L50" s="18">
        <f>SUMIFS(Table217[Общо (EUR)],Table217[Отчетен период],'Финансов отчет по категории'!L$5,Table217[РП №],'Финансов отчет по категории'!$B$49,Table217[Категория разход],'Финансов отчет по категории'!B50)</f>
        <v>0</v>
      </c>
      <c r="M50" s="18">
        <f>SUMIFS(Table217[Общо (EUR)],Table217[Отчетен период],'Финансов отчет по категории'!M$5,Table217[РП №],'Финансов отчет по категории'!$B$49,Table217[Категория разход],'Финансов отчет по категории'!B50)</f>
        <v>0</v>
      </c>
      <c r="N50" s="18">
        <f>SUMIFS(Table217[Общо (EUR)],Table217[Отчетен период],'Финансов отчет по категории'!N$5,Table217[РП №],'Финансов отчет по категории'!$B$49,Table217[Категория разход],'Финансов отчет по категории'!B50)</f>
        <v>0</v>
      </c>
      <c r="O50" s="18">
        <f>SUMIFS(Table217[Общо (EUR)],Table217[Отчетен период],'Финансов отчет по категории'!O$5,Table217[РП №],'Финансов отчет по категории'!$B$49,Table217[Категория разход],'Финансов отчет по категории'!B50)</f>
        <v>0</v>
      </c>
      <c r="P50" s="17"/>
    </row>
    <row r="51" spans="1:16" s="7" customFormat="1" ht="13.8" x14ac:dyDescent="0.25">
      <c r="A51" s="17"/>
      <c r="B51" s="16" t="s">
        <v>8</v>
      </c>
      <c r="C51" s="72" t="str">
        <f t="shared" ref="C51:C55" si="17">C44</f>
        <v>Разходи за пътуване, настаняване и престой</v>
      </c>
      <c r="D51" s="333"/>
      <c r="E51" s="333"/>
      <c r="F51" s="308">
        <f t="shared" si="6"/>
        <v>0</v>
      </c>
      <c r="G51" s="201">
        <f t="shared" si="2"/>
        <v>0</v>
      </c>
      <c r="H51" s="266" t="e">
        <f t="shared" si="13"/>
        <v>#DIV/0!</v>
      </c>
      <c r="I51" s="186">
        <f>SUMIFS(Table217[Общо (EUR)],Table217[Отчетен период],'Финансов отчет по категории'!I$5,Table217[РП №],'Финансов отчет по категории'!$B$49,Table217[Категория разход],'Финансов отчет по категории'!B51)</f>
        <v>0</v>
      </c>
      <c r="J51" s="18">
        <f>SUMIFS(Table217[Общо (EUR)],Table217[Отчетен период],'Финансов отчет по категории'!J$5,Table217[РП №],'Финансов отчет по категории'!$B$49,Table217[Категория разход],'Финансов отчет по категории'!B51)</f>
        <v>0</v>
      </c>
      <c r="K51" s="18">
        <f>SUMIFS(Table217[Общо (EUR)],Table217[Отчетен период],'Финансов отчет по категории'!K$5,Table217[РП №],'Финансов отчет по категории'!$B$49,Table217[Категория разход],'Финансов отчет по категории'!B51)</f>
        <v>0</v>
      </c>
      <c r="L51" s="18">
        <f>SUMIFS(Table217[Общо (EUR)],Table217[Отчетен период],'Финансов отчет по категории'!L$5,Table217[РП №],'Финансов отчет по категории'!$B$49,Table217[Категория разход],'Финансов отчет по категории'!B51)</f>
        <v>0</v>
      </c>
      <c r="M51" s="18">
        <f>SUMIFS(Table217[Общо (EUR)],Table217[Отчетен период],'Финансов отчет по категории'!M$5,Table217[РП №],'Финансов отчет по категории'!$B$49,Table217[Категория разход],'Финансов отчет по категории'!B51)</f>
        <v>0</v>
      </c>
      <c r="N51" s="18">
        <f>SUMIFS(Table217[Общо (EUR)],Table217[Отчетен период],'Финансов отчет по категории'!N$5,Table217[РП №],'Финансов отчет по категории'!$B$49,Table217[Категория разход],'Финансов отчет по категории'!B51)</f>
        <v>0</v>
      </c>
      <c r="O51" s="18">
        <f>SUMIFS(Table217[Общо (EUR)],Table217[Отчетен период],'Финансов отчет по категории'!O$5,Table217[РП №],'Финансов отчет по категории'!$B$49,Table217[Категория разход],'Финансов отчет по категории'!B51)</f>
        <v>0</v>
      </c>
      <c r="P51" s="17"/>
    </row>
    <row r="52" spans="1:16" s="7" customFormat="1" ht="13.8" x14ac:dyDescent="0.25">
      <c r="A52" s="17"/>
      <c r="B52" s="16" t="s">
        <v>9</v>
      </c>
      <c r="C52" s="72" t="str">
        <f t="shared" si="17"/>
        <v>Разходи за материали и консумативи</v>
      </c>
      <c r="D52" s="333"/>
      <c r="E52" s="333"/>
      <c r="F52" s="308">
        <f t="shared" si="6"/>
        <v>0</v>
      </c>
      <c r="G52" s="201">
        <f t="shared" si="2"/>
        <v>0</v>
      </c>
      <c r="H52" s="266" t="e">
        <f t="shared" si="13"/>
        <v>#DIV/0!</v>
      </c>
      <c r="I52" s="186">
        <f>SUMIFS(Table217[Общо (EUR)],Table217[Отчетен период],'Финансов отчет по категории'!I$5,Table217[РП №],'Финансов отчет по категории'!$B$49,Table217[Категория разход],'Финансов отчет по категории'!B52)</f>
        <v>0</v>
      </c>
      <c r="J52" s="18">
        <f>SUMIFS(Table217[Общо (EUR)],Table217[Отчетен период],'Финансов отчет по категории'!J$5,Table217[РП №],'Финансов отчет по категории'!$B$49,Table217[Категория разход],'Финансов отчет по категории'!B52)</f>
        <v>0</v>
      </c>
      <c r="K52" s="18">
        <f>SUMIFS(Table217[Общо (EUR)],Table217[Отчетен период],'Финансов отчет по категории'!K$5,Table217[РП №],'Финансов отчет по категории'!$B$49,Table217[Категория разход],'Финансов отчет по категории'!B52)</f>
        <v>0</v>
      </c>
      <c r="L52" s="18">
        <f>SUMIFS(Table217[Общо (EUR)],Table217[Отчетен период],'Финансов отчет по категории'!L$5,Table217[РП №],'Финансов отчет по категории'!$B$49,Table217[Категория разход],'Финансов отчет по категории'!B52)</f>
        <v>0</v>
      </c>
      <c r="M52" s="18">
        <f>SUMIFS(Table217[Общо (EUR)],Table217[Отчетен период],'Финансов отчет по категории'!M$5,Table217[РП №],'Финансов отчет по категории'!$B$49,Table217[Категория разход],'Финансов отчет по категории'!B52)</f>
        <v>0</v>
      </c>
      <c r="N52" s="18">
        <f>SUMIFS(Table217[Общо (EUR)],Table217[Отчетен период],'Финансов отчет по категории'!N$5,Table217[РП №],'Финансов отчет по категории'!$B$49,Table217[Категория разход],'Финансов отчет по категории'!B52)</f>
        <v>0</v>
      </c>
      <c r="O52" s="18">
        <f>SUMIFS(Table217[Общо (EUR)],Table217[Отчетен период],'Финансов отчет по категории'!O$5,Table217[РП №],'Финансов отчет по категории'!$B$49,Table217[Категория разход],'Финансов отчет по категории'!B52)</f>
        <v>0</v>
      </c>
      <c r="P52" s="17"/>
    </row>
    <row r="53" spans="1:16" s="7" customFormat="1" ht="13.8" x14ac:dyDescent="0.25">
      <c r="A53" s="17"/>
      <c r="B53" s="16" t="s">
        <v>10</v>
      </c>
      <c r="C53" s="72" t="str">
        <f t="shared" si="17"/>
        <v>Инвестиционни разходи</v>
      </c>
      <c r="D53" s="333"/>
      <c r="E53" s="333"/>
      <c r="F53" s="308">
        <f t="shared" si="6"/>
        <v>0</v>
      </c>
      <c r="G53" s="201">
        <f t="shared" si="2"/>
        <v>0</v>
      </c>
      <c r="H53" s="266" t="e">
        <f t="shared" si="13"/>
        <v>#DIV/0!</v>
      </c>
      <c r="I53" s="186">
        <f>SUMIFS(Table217[Общо (EUR)],Table217[Отчетен период],'Финансов отчет по категории'!I$5,Table217[РП №],'Финансов отчет по категории'!$B$49,Table217[Категория разход],'Финансов отчет по категории'!B53)</f>
        <v>0</v>
      </c>
      <c r="J53" s="18">
        <f>SUMIFS(Table217[Общо (EUR)],Table217[Отчетен период],'Финансов отчет по категории'!J$5,Table217[РП №],'Финансов отчет по категории'!$B$49,Table217[Категория разход],'Финансов отчет по категории'!B53)</f>
        <v>0</v>
      </c>
      <c r="K53" s="18">
        <f>SUMIFS(Table217[Общо (EUR)],Table217[Отчетен период],'Финансов отчет по категории'!K$5,Table217[РП №],'Финансов отчет по категории'!$B$49,Table217[Категория разход],'Финансов отчет по категории'!B53)</f>
        <v>0</v>
      </c>
      <c r="L53" s="18">
        <f>SUMIFS(Table217[Общо (EUR)],Table217[Отчетен период],'Финансов отчет по категории'!L$5,Table217[РП №],'Финансов отчет по категории'!$B$49,Table217[Категория разход],'Финансов отчет по категории'!B53)</f>
        <v>0</v>
      </c>
      <c r="M53" s="18">
        <f>SUMIFS(Table217[Общо (EUR)],Table217[Отчетен период],'Финансов отчет по категории'!M$5,Table217[РП №],'Финансов отчет по категории'!$B$49,Table217[Категория разход],'Финансов отчет по категории'!B53)</f>
        <v>0</v>
      </c>
      <c r="N53" s="18">
        <f>SUMIFS(Table217[Общо (EUR)],Table217[Отчетен период],'Финансов отчет по категории'!N$5,Table217[РП №],'Финансов отчет по категории'!$B$49,Table217[Категория разход],'Финансов отчет по категории'!B53)</f>
        <v>0</v>
      </c>
      <c r="O53" s="18">
        <f>SUMIFS(Table217[Общо (EUR)],Table217[Отчетен период],'Финансов отчет по категории'!O$5,Table217[РП №],'Финансов отчет по категории'!$B$49,Table217[Категория разход],'Финансов отчет по категории'!B53)</f>
        <v>0</v>
      </c>
      <c r="P53" s="17"/>
    </row>
    <row r="54" spans="1:16" s="7" customFormat="1" ht="13.8" x14ac:dyDescent="0.25">
      <c r="A54" s="17"/>
      <c r="B54" s="16" t="s">
        <v>11</v>
      </c>
      <c r="C54" s="72" t="str">
        <f t="shared" si="17"/>
        <v>Разходи за малки строително-ремонтни дейности</v>
      </c>
      <c r="D54" s="333"/>
      <c r="E54" s="333"/>
      <c r="F54" s="308">
        <f t="shared" si="6"/>
        <v>0</v>
      </c>
      <c r="G54" s="201">
        <f t="shared" si="2"/>
        <v>0</v>
      </c>
      <c r="H54" s="266" t="e">
        <f t="shared" si="13"/>
        <v>#DIV/0!</v>
      </c>
      <c r="I54" s="186">
        <f>SUMIFS(Table217[Общо (EUR)],Table217[Отчетен период],'Финансов отчет по категории'!I$5,Table217[РП №],'Финансов отчет по категории'!$B$49,Table217[Категория разход],'Финансов отчет по категории'!B54)</f>
        <v>0</v>
      </c>
      <c r="J54" s="18">
        <f>SUMIFS(Table217[Общо (EUR)],Table217[Отчетен период],'Финансов отчет по категории'!J$5,Table217[РП №],'Финансов отчет по категории'!$B$49,Table217[Категория разход],'Финансов отчет по категории'!B54)</f>
        <v>0</v>
      </c>
      <c r="K54" s="18">
        <f>SUMIFS(Table217[Общо (EUR)],Table217[Отчетен период],'Финансов отчет по категории'!K$5,Table217[РП №],'Финансов отчет по категории'!$B$49,Table217[Категория разход],'Финансов отчет по категории'!B54)</f>
        <v>0</v>
      </c>
      <c r="L54" s="18">
        <f>SUMIFS(Table217[Общо (EUR)],Table217[Отчетен период],'Финансов отчет по категории'!L$5,Table217[РП №],'Финансов отчет по категории'!$B$49,Table217[Категория разход],'Финансов отчет по категории'!B54)</f>
        <v>0</v>
      </c>
      <c r="M54" s="18">
        <f>SUMIFS(Table217[Общо (EUR)],Table217[Отчетен период],'Финансов отчет по категории'!M$5,Table217[РП №],'Финансов отчет по категории'!$B$49,Table217[Категория разход],'Финансов отчет по категории'!B54)</f>
        <v>0</v>
      </c>
      <c r="N54" s="18">
        <f>SUMIFS(Table217[Общо (EUR)],Table217[Отчетен период],'Финансов отчет по категории'!N$5,Table217[РП №],'Финансов отчет по категории'!$B$49,Table217[Категория разход],'Финансов отчет по категории'!B54)</f>
        <v>0</v>
      </c>
      <c r="O54" s="18">
        <f>SUMIFS(Table217[Общо (EUR)],Table217[Отчетен период],'Финансов отчет по категории'!O$5,Table217[РП №],'Финансов отчет по категории'!$B$49,Table217[Категория разход],'Финансов отчет по категории'!B54)</f>
        <v>0</v>
      </c>
      <c r="P54" s="17"/>
    </row>
    <row r="55" spans="1:16" s="7" customFormat="1" ht="13.8" x14ac:dyDescent="0.25">
      <c r="A55" s="17"/>
      <c r="B55" s="23" t="s">
        <v>12</v>
      </c>
      <c r="C55" s="72" t="str">
        <f t="shared" si="17"/>
        <v>Разходи за външни услуги и експертиза</v>
      </c>
      <c r="D55" s="334"/>
      <c r="E55" s="334"/>
      <c r="F55" s="308">
        <f t="shared" si="6"/>
        <v>0</v>
      </c>
      <c r="G55" s="201">
        <f t="shared" si="2"/>
        <v>0</v>
      </c>
      <c r="H55" s="266" t="e">
        <f t="shared" si="13"/>
        <v>#DIV/0!</v>
      </c>
      <c r="I55" s="186">
        <f>SUMIFS(Table217[Общо (EUR)],Table217[Отчетен период],'Финансов отчет по категории'!I$5,Table217[РП №],'Финансов отчет по категории'!$B$49,Table217[Категория разход],'Финансов отчет по категории'!B55)</f>
        <v>0</v>
      </c>
      <c r="J55" s="18">
        <f>SUMIFS(Table217[Общо (EUR)],Table217[Отчетен период],'Финансов отчет по категории'!J$5,Table217[РП №],'Финансов отчет по категории'!$B$49,Table217[Категория разход],'Финансов отчет по категории'!B55)</f>
        <v>0</v>
      </c>
      <c r="K55" s="18">
        <f>SUMIFS(Table217[Общо (EUR)],Table217[Отчетен период],'Финансов отчет по категории'!K$5,Table217[РП №],'Финансов отчет по категории'!$B$49,Table217[Категория разход],'Финансов отчет по категории'!B55)</f>
        <v>0</v>
      </c>
      <c r="L55" s="18">
        <f>SUMIFS(Table217[Общо (EUR)],Table217[Отчетен период],'Финансов отчет по категории'!L$5,Table217[РП №],'Финансов отчет по категории'!$B$49,Table217[Категория разход],'Финансов отчет по категории'!B55)</f>
        <v>0</v>
      </c>
      <c r="M55" s="18">
        <f>SUMIFS(Table217[Общо (EUR)],Table217[Отчетен период],'Финансов отчет по категории'!M$5,Table217[РП №],'Финансов отчет по категории'!$B$49,Table217[Категория разход],'Финансов отчет по категории'!B55)</f>
        <v>0</v>
      </c>
      <c r="N55" s="18">
        <f>SUMIFS(Table217[Общо (EUR)],Table217[Отчетен период],'Финансов отчет по категории'!N$5,Table217[РП №],'Финансов отчет по категории'!$B$49,Table217[Категория разход],'Финансов отчет по категории'!B55)</f>
        <v>0</v>
      </c>
      <c r="O55" s="18">
        <f>SUMIFS(Table217[Общо (EUR)],Table217[Отчетен период],'Финансов отчет по категории'!O$5,Table217[РП №],'Финансов отчет по категории'!$B$49,Table217[Категория разход],'Финансов отчет по категории'!B55)</f>
        <v>0</v>
      </c>
      <c r="P55" s="17"/>
    </row>
    <row r="56" spans="1:16" s="7" customFormat="1" ht="25.2" customHeight="1" x14ac:dyDescent="0.25">
      <c r="A56" s="17"/>
      <c r="B56" s="12" t="s">
        <v>16</v>
      </c>
      <c r="C56" s="259" t="str">
        <f>'Финансов отчет по партньори'!B15</f>
        <v>[Въведете име на работен пакет 8 - ако е приложимо]</v>
      </c>
      <c r="D56" s="256">
        <f>SUM(D57:D62)</f>
        <v>0</v>
      </c>
      <c r="E56" s="256">
        <f>SUM(E57:E62)</f>
        <v>0</v>
      </c>
      <c r="F56" s="310">
        <f>SUM(F57:F62)</f>
        <v>0</v>
      </c>
      <c r="G56" s="194">
        <f t="shared" si="2"/>
        <v>0</v>
      </c>
      <c r="H56" s="265" t="e">
        <f t="shared" si="13"/>
        <v>#DIV/0!</v>
      </c>
      <c r="I56" s="187">
        <f>SUM(I57:I62)</f>
        <v>0</v>
      </c>
      <c r="J56" s="14">
        <f t="shared" ref="J56:O56" si="18">SUM(J57:J62)</f>
        <v>0</v>
      </c>
      <c r="K56" s="14">
        <f t="shared" si="18"/>
        <v>0</v>
      </c>
      <c r="L56" s="14">
        <f t="shared" si="18"/>
        <v>0</v>
      </c>
      <c r="M56" s="14">
        <f t="shared" si="18"/>
        <v>0</v>
      </c>
      <c r="N56" s="14">
        <f t="shared" si="18"/>
        <v>0</v>
      </c>
      <c r="O56" s="13">
        <f t="shared" si="18"/>
        <v>0</v>
      </c>
      <c r="P56" s="17"/>
    </row>
    <row r="57" spans="1:16" s="7" customFormat="1" ht="13.8" x14ac:dyDescent="0.25">
      <c r="A57" s="17"/>
      <c r="B57" s="16" t="s">
        <v>7</v>
      </c>
      <c r="C57" s="17" t="str">
        <f>C50</f>
        <v>Разходи за персонал</v>
      </c>
      <c r="D57" s="333"/>
      <c r="E57" s="333"/>
      <c r="F57" s="308">
        <f t="shared" si="6"/>
        <v>0</v>
      </c>
      <c r="G57" s="201">
        <f t="shared" si="2"/>
        <v>0</v>
      </c>
      <c r="H57" s="266" t="e">
        <f t="shared" si="13"/>
        <v>#DIV/0!</v>
      </c>
      <c r="I57" s="186">
        <f>SUMIFS(Table217[Общо (EUR)],Table217[Отчетен период],'Финансов отчет по категории'!I$5,Table217[РП №],'Финансов отчет по категории'!$B$56,Table217[Категория разход],'Финансов отчет по категории'!B57)</f>
        <v>0</v>
      </c>
      <c r="J57" s="18">
        <f>SUMIFS(Table217[Общо (EUR)],Table217[Отчетен период],'Финансов отчет по категории'!J$5,Table217[РП №],'Финансов отчет по категории'!$B$56,Table217[Категория разход],'Финансов отчет по категории'!B57)</f>
        <v>0</v>
      </c>
      <c r="K57" s="18">
        <f>SUMIFS(Table217[Общо (EUR)],Table217[Отчетен период],'Финансов отчет по категории'!K$5,Table217[РП №],'Финансов отчет по категории'!$B$56,Table217[Категория разход],'Финансов отчет по категории'!B57)</f>
        <v>0</v>
      </c>
      <c r="L57" s="18">
        <f>SUMIFS(Table217[Общо (EUR)],Table217[Отчетен период],'Финансов отчет по категории'!L$5,Table217[РП №],'Финансов отчет по категории'!$B$56,Table217[Категория разход],'Финансов отчет по категории'!B57)</f>
        <v>0</v>
      </c>
      <c r="M57" s="18">
        <f>SUMIFS(Table217[Общо (EUR)],Table217[Отчетен период],'Финансов отчет по категории'!M$5,Table217[РП №],'Финансов отчет по категории'!$B$56,Table217[Категория разход],'Финансов отчет по категории'!B57)</f>
        <v>0</v>
      </c>
      <c r="N57" s="18">
        <f>SUMIFS(Table217[Общо (EUR)],Table217[Отчетен период],'Финансов отчет по категории'!N$5,Table217[РП №],'Финансов отчет по категории'!$B$56,Table217[Категория разход],'Финансов отчет по категории'!B57)</f>
        <v>0</v>
      </c>
      <c r="O57" s="18">
        <f>SUMIFS(Table217[Общо (EUR)],Table217[Отчетен период],'Финансов отчет по категории'!O$5,Table217[РП №],'Финансов отчет по категории'!$B$56,Table217[Категория разход],'Финансов отчет по категории'!B57)</f>
        <v>0</v>
      </c>
      <c r="P57" s="17"/>
    </row>
    <row r="58" spans="1:16" s="7" customFormat="1" ht="13.8" x14ac:dyDescent="0.25">
      <c r="A58" s="17"/>
      <c r="B58" s="16" t="s">
        <v>8</v>
      </c>
      <c r="C58" s="17" t="str">
        <f t="shared" ref="C58:C62" si="19">C51</f>
        <v>Разходи за пътуване, настаняване и престой</v>
      </c>
      <c r="D58" s="333"/>
      <c r="E58" s="333"/>
      <c r="F58" s="308">
        <f t="shared" si="6"/>
        <v>0</v>
      </c>
      <c r="G58" s="201">
        <f t="shared" si="2"/>
        <v>0</v>
      </c>
      <c r="H58" s="266" t="e">
        <f t="shared" si="13"/>
        <v>#DIV/0!</v>
      </c>
      <c r="I58" s="186">
        <f>SUMIFS(Table217[Общо (EUR)],Table217[Отчетен период],'Финансов отчет по категории'!I$5,Table217[РП №],'Финансов отчет по категории'!$B$56,Table217[Категория разход],'Финансов отчет по категории'!B58)</f>
        <v>0</v>
      </c>
      <c r="J58" s="18">
        <f>SUMIFS(Table217[Общо (EUR)],Table217[Отчетен период],'Финансов отчет по категории'!J$5,Table217[РП №],'Финансов отчет по категории'!$B$56,Table217[Категория разход],'Финансов отчет по категории'!B58)</f>
        <v>0</v>
      </c>
      <c r="K58" s="18">
        <f>SUMIFS(Table217[Общо (EUR)],Table217[Отчетен период],'Финансов отчет по категории'!K$5,Table217[РП №],'Финансов отчет по категории'!$B$56,Table217[Категория разход],'Финансов отчет по категории'!B58)</f>
        <v>0</v>
      </c>
      <c r="L58" s="18">
        <f>SUMIFS(Table217[Общо (EUR)],Table217[Отчетен период],'Финансов отчет по категории'!L$5,Table217[РП №],'Финансов отчет по категории'!$B$56,Table217[Категория разход],'Финансов отчет по категории'!B58)</f>
        <v>0</v>
      </c>
      <c r="M58" s="18">
        <f>SUMIFS(Table217[Общо (EUR)],Table217[Отчетен период],'Финансов отчет по категории'!M$5,Table217[РП №],'Финансов отчет по категории'!$B$56,Table217[Категория разход],'Финансов отчет по категории'!B58)</f>
        <v>0</v>
      </c>
      <c r="N58" s="18">
        <f>SUMIFS(Table217[Общо (EUR)],Table217[Отчетен период],'Финансов отчет по категории'!N$5,Table217[РП №],'Финансов отчет по категории'!$B$56,Table217[Категория разход],'Финансов отчет по категории'!B58)</f>
        <v>0</v>
      </c>
      <c r="O58" s="18">
        <f>SUMIFS(Table217[Общо (EUR)],Table217[Отчетен период],'Финансов отчет по категории'!O$5,Table217[РП №],'Финансов отчет по категории'!$B$56,Table217[Категория разход],'Финансов отчет по категории'!B58)</f>
        <v>0</v>
      </c>
      <c r="P58" s="17"/>
    </row>
    <row r="59" spans="1:16" s="7" customFormat="1" ht="13.8" x14ac:dyDescent="0.25">
      <c r="A59" s="17"/>
      <c r="B59" s="16" t="s">
        <v>9</v>
      </c>
      <c r="C59" s="17" t="str">
        <f t="shared" si="19"/>
        <v>Разходи за материали и консумативи</v>
      </c>
      <c r="D59" s="333"/>
      <c r="E59" s="333"/>
      <c r="F59" s="308">
        <f t="shared" si="6"/>
        <v>0</v>
      </c>
      <c r="G59" s="201">
        <f t="shared" si="2"/>
        <v>0</v>
      </c>
      <c r="H59" s="266" t="e">
        <f t="shared" si="13"/>
        <v>#DIV/0!</v>
      </c>
      <c r="I59" s="186">
        <f>SUMIFS(Table217[Общо (EUR)],Table217[Отчетен период],'Финансов отчет по категории'!I$5,Table217[РП №],'Финансов отчет по категории'!$B$56,Table217[Категория разход],'Финансов отчет по категории'!B59)</f>
        <v>0</v>
      </c>
      <c r="J59" s="18">
        <f>SUMIFS(Table217[Общо (EUR)],Table217[Отчетен период],'Финансов отчет по категории'!J$5,Table217[РП №],'Финансов отчет по категории'!$B$56,Table217[Категория разход],'Финансов отчет по категории'!B59)</f>
        <v>0</v>
      </c>
      <c r="K59" s="18">
        <f>SUMIFS(Table217[Общо (EUR)],Table217[Отчетен период],'Финансов отчет по категории'!K$5,Table217[РП №],'Финансов отчет по категории'!$B$56,Table217[Категория разход],'Финансов отчет по категории'!B59)</f>
        <v>0</v>
      </c>
      <c r="L59" s="18">
        <f>SUMIFS(Table217[Общо (EUR)],Table217[Отчетен период],'Финансов отчет по категории'!L$5,Table217[РП №],'Финансов отчет по категории'!$B$56,Table217[Категория разход],'Финансов отчет по категории'!B59)</f>
        <v>0</v>
      </c>
      <c r="M59" s="18">
        <f>SUMIFS(Table217[Общо (EUR)],Table217[Отчетен период],'Финансов отчет по категории'!M$5,Table217[РП №],'Финансов отчет по категории'!$B$56,Table217[Категория разход],'Финансов отчет по категории'!B59)</f>
        <v>0</v>
      </c>
      <c r="N59" s="18">
        <f>SUMIFS(Table217[Общо (EUR)],Table217[Отчетен период],'Финансов отчет по категории'!N$5,Table217[РП №],'Финансов отчет по категории'!$B$56,Table217[Категория разход],'Финансов отчет по категории'!B59)</f>
        <v>0</v>
      </c>
      <c r="O59" s="18">
        <f>SUMIFS(Table217[Общо (EUR)],Table217[Отчетен период],'Финансов отчет по категории'!O$5,Table217[РП №],'Финансов отчет по категории'!$B$56,Table217[Категория разход],'Финансов отчет по категории'!B59)</f>
        <v>0</v>
      </c>
      <c r="P59" s="17"/>
    </row>
    <row r="60" spans="1:16" s="7" customFormat="1" ht="13.8" x14ac:dyDescent="0.25">
      <c r="A60" s="17"/>
      <c r="B60" s="16" t="s">
        <v>10</v>
      </c>
      <c r="C60" s="17" t="str">
        <f t="shared" si="19"/>
        <v>Инвестиционни разходи</v>
      </c>
      <c r="D60" s="333"/>
      <c r="E60" s="333"/>
      <c r="F60" s="308">
        <f t="shared" si="6"/>
        <v>0</v>
      </c>
      <c r="G60" s="201">
        <f t="shared" si="2"/>
        <v>0</v>
      </c>
      <c r="H60" s="266" t="e">
        <f t="shared" si="13"/>
        <v>#DIV/0!</v>
      </c>
      <c r="I60" s="186">
        <f>SUMIFS(Table217[Общо (EUR)],Table217[Отчетен период],'Финансов отчет по категории'!I$5,Table217[РП №],'Финансов отчет по категории'!$B$56,Table217[Категория разход],'Финансов отчет по категории'!B60)</f>
        <v>0</v>
      </c>
      <c r="J60" s="18">
        <f>SUMIFS(Table217[Общо (EUR)],Table217[Отчетен период],'Финансов отчет по категории'!J$5,Table217[РП №],'Финансов отчет по категории'!$B$56,Table217[Категория разход],'Финансов отчет по категории'!B60)</f>
        <v>0</v>
      </c>
      <c r="K60" s="18">
        <f>SUMIFS(Table217[Общо (EUR)],Table217[Отчетен период],'Финансов отчет по категории'!K$5,Table217[РП №],'Финансов отчет по категории'!$B$56,Table217[Категория разход],'Финансов отчет по категории'!B60)</f>
        <v>0</v>
      </c>
      <c r="L60" s="18">
        <f>SUMIFS(Table217[Общо (EUR)],Table217[Отчетен период],'Финансов отчет по категории'!L$5,Table217[РП №],'Финансов отчет по категории'!$B$56,Table217[Категория разход],'Финансов отчет по категории'!B60)</f>
        <v>0</v>
      </c>
      <c r="M60" s="18">
        <f>SUMIFS(Table217[Общо (EUR)],Table217[Отчетен период],'Финансов отчет по категории'!M$5,Table217[РП №],'Финансов отчет по категории'!$B$56,Table217[Категория разход],'Финансов отчет по категории'!B60)</f>
        <v>0</v>
      </c>
      <c r="N60" s="18">
        <f>SUMIFS(Table217[Общо (EUR)],Table217[Отчетен период],'Финансов отчет по категории'!N$5,Table217[РП №],'Финансов отчет по категории'!$B$56,Table217[Категория разход],'Финансов отчет по категории'!B60)</f>
        <v>0</v>
      </c>
      <c r="O60" s="18">
        <f>SUMIFS(Table217[Общо (EUR)],Table217[Отчетен период],'Финансов отчет по категории'!O$5,Table217[РП №],'Финансов отчет по категории'!$B$56,Table217[Категория разход],'Финансов отчет по категории'!B60)</f>
        <v>0</v>
      </c>
      <c r="P60" s="17"/>
    </row>
    <row r="61" spans="1:16" s="7" customFormat="1" ht="13.8" x14ac:dyDescent="0.25">
      <c r="A61" s="17"/>
      <c r="B61" s="16" t="s">
        <v>11</v>
      </c>
      <c r="C61" s="17" t="str">
        <f t="shared" si="19"/>
        <v>Разходи за малки строително-ремонтни дейности</v>
      </c>
      <c r="D61" s="333"/>
      <c r="E61" s="333"/>
      <c r="F61" s="308">
        <f t="shared" si="6"/>
        <v>0</v>
      </c>
      <c r="G61" s="201">
        <f t="shared" si="2"/>
        <v>0</v>
      </c>
      <c r="H61" s="266" t="e">
        <f t="shared" si="13"/>
        <v>#DIV/0!</v>
      </c>
      <c r="I61" s="186">
        <f>SUMIFS(Table217[Общо (EUR)],Table217[Отчетен период],'Финансов отчет по категории'!I$5,Table217[РП №],'Финансов отчет по категории'!$B$56,Table217[Категория разход],'Финансов отчет по категории'!B61)</f>
        <v>0</v>
      </c>
      <c r="J61" s="18">
        <f>SUMIFS(Table217[Общо (EUR)],Table217[Отчетен период],'Финансов отчет по категории'!J$5,Table217[РП №],'Финансов отчет по категории'!$B$56,Table217[Категория разход],'Финансов отчет по категории'!B61)</f>
        <v>0</v>
      </c>
      <c r="K61" s="18">
        <f>SUMIFS(Table217[Общо (EUR)],Table217[Отчетен период],'Финансов отчет по категории'!K$5,Table217[РП №],'Финансов отчет по категории'!$B$56,Table217[Категория разход],'Финансов отчет по категории'!B61)</f>
        <v>0</v>
      </c>
      <c r="L61" s="18">
        <f>SUMIFS(Table217[Общо (EUR)],Table217[Отчетен период],'Финансов отчет по категории'!L$5,Table217[РП №],'Финансов отчет по категории'!$B$56,Table217[Категория разход],'Финансов отчет по категории'!B61)</f>
        <v>0</v>
      </c>
      <c r="M61" s="18">
        <f>SUMIFS(Table217[Общо (EUR)],Table217[Отчетен период],'Финансов отчет по категории'!M$5,Table217[РП №],'Финансов отчет по категории'!$B$56,Table217[Категория разход],'Финансов отчет по категории'!B61)</f>
        <v>0</v>
      </c>
      <c r="N61" s="18">
        <f>SUMIFS(Table217[Общо (EUR)],Table217[Отчетен период],'Финансов отчет по категории'!N$5,Table217[РП №],'Финансов отчет по категории'!$B$56,Table217[Категория разход],'Финансов отчет по категории'!B61)</f>
        <v>0</v>
      </c>
      <c r="O61" s="18">
        <f>SUMIFS(Table217[Общо (EUR)],Table217[Отчетен период],'Финансов отчет по категории'!O$5,Table217[РП №],'Финансов отчет по категории'!$B$56,Table217[Категория разход],'Финансов отчет по категории'!B61)</f>
        <v>0</v>
      </c>
      <c r="P61" s="17"/>
    </row>
    <row r="62" spans="1:16" s="7" customFormat="1" ht="13.8" x14ac:dyDescent="0.25">
      <c r="A62" s="17"/>
      <c r="B62" s="23" t="s">
        <v>12</v>
      </c>
      <c r="C62" s="17" t="str">
        <f t="shared" si="19"/>
        <v>Разходи за външни услуги и експертиза</v>
      </c>
      <c r="D62" s="334"/>
      <c r="E62" s="333"/>
      <c r="F62" s="308">
        <f t="shared" si="6"/>
        <v>0</v>
      </c>
      <c r="G62" s="201">
        <f t="shared" si="2"/>
        <v>0</v>
      </c>
      <c r="H62" s="267" t="e">
        <f t="shared" si="13"/>
        <v>#DIV/0!</v>
      </c>
      <c r="I62" s="186">
        <f>SUMIFS(Table217[Общо (EUR)],Table217[Отчетен период],'Финансов отчет по категории'!I$5,Table217[РП №],'Финансов отчет по категории'!$B$56,Table217[Категория разход],'Финансов отчет по категории'!B62)</f>
        <v>0</v>
      </c>
      <c r="J62" s="18">
        <f>SUMIFS(Table217[Общо (EUR)],Table217[Отчетен период],'Финансов отчет по категории'!J$5,Table217[РП №],'Финансов отчет по категории'!$B$56,Table217[Категория разход],'Финансов отчет по категории'!B62)</f>
        <v>0</v>
      </c>
      <c r="K62" s="18">
        <f>SUMIFS(Table217[Общо (EUR)],Table217[Отчетен период],'Финансов отчет по категории'!K$5,Table217[РП №],'Финансов отчет по категории'!$B$56,Table217[Категория разход],'Финансов отчет по категории'!B62)</f>
        <v>0</v>
      </c>
      <c r="L62" s="18">
        <f>SUMIFS(Table217[Общо (EUR)],Table217[Отчетен период],'Финансов отчет по категории'!L$5,Table217[РП №],'Финансов отчет по категории'!$B$56,Table217[Категория разход],'Финансов отчет по категории'!B62)</f>
        <v>0</v>
      </c>
      <c r="M62" s="18">
        <f>SUMIFS(Table217[Общо (EUR)],Table217[Отчетен период],'Финансов отчет по категории'!M$5,Table217[РП №],'Финансов отчет по категории'!$B$56,Table217[Категория разход],'Финансов отчет по категории'!B62)</f>
        <v>0</v>
      </c>
      <c r="N62" s="18">
        <f>SUMIFS(Table217[Общо (EUR)],Table217[Отчетен период],'Финансов отчет по категории'!N$5,Table217[РП №],'Финансов отчет по категории'!$B$56,Table217[Категория разход],'Финансов отчет по категории'!B62)</f>
        <v>0</v>
      </c>
      <c r="O62" s="18">
        <f>SUMIFS(Table217[Общо (EUR)],Table217[Отчетен период],'Финансов отчет по категории'!O$5,Table217[РП №],'Финансов отчет по категории'!$B$56,Table217[Категория разход],'Финансов отчет по категории'!B62)</f>
        <v>0</v>
      </c>
      <c r="P62" s="17"/>
    </row>
    <row r="63" spans="1:16" s="7" customFormat="1" ht="27" customHeight="1" x14ac:dyDescent="0.25">
      <c r="A63" s="17"/>
      <c r="B63" s="26"/>
      <c r="C63" s="27" t="str">
        <f>'Финансов отчет по партньори'!B16</f>
        <v>ПРЕКИ РАЗХОДИ</v>
      </c>
      <c r="D63" s="193">
        <f>D7+D14+D21+D28+D35+D42+D49+D56</f>
        <v>0</v>
      </c>
      <c r="E63" s="254">
        <f>E7+E14+E21+E28+E35+E42+E49+E56</f>
        <v>0</v>
      </c>
      <c r="F63" s="311">
        <f>F7+F14+F21+F28+F35+F42+F49+F56</f>
        <v>0</v>
      </c>
      <c r="G63" s="195">
        <f t="shared" si="2"/>
        <v>0</v>
      </c>
      <c r="H63" s="269" t="e">
        <f t="shared" si="13"/>
        <v>#DIV/0!</v>
      </c>
      <c r="I63" s="188">
        <f>I7+I14+I21+I28+I35+I42+I49+I56</f>
        <v>0</v>
      </c>
      <c r="J63" s="28">
        <f t="shared" ref="J63:O63" si="20">J7+J14+J21+J28+J35+J42+J49+J56</f>
        <v>0</v>
      </c>
      <c r="K63" s="28">
        <f t="shared" si="20"/>
        <v>0</v>
      </c>
      <c r="L63" s="28">
        <f t="shared" si="20"/>
        <v>0</v>
      </c>
      <c r="M63" s="28">
        <f t="shared" si="20"/>
        <v>0</v>
      </c>
      <c r="N63" s="28">
        <f t="shared" si="20"/>
        <v>0</v>
      </c>
      <c r="O63" s="28">
        <f t="shared" si="20"/>
        <v>0</v>
      </c>
      <c r="P63" s="17"/>
    </row>
    <row r="64" spans="1:16" s="32" customFormat="1" ht="13.8" x14ac:dyDescent="0.25">
      <c r="A64" s="30"/>
      <c r="B64" s="29" t="s">
        <v>13</v>
      </c>
      <c r="C64" s="30" t="str">
        <f>'Финансов отчет по партньори'!B17</f>
        <v>Непреки разходи</v>
      </c>
      <c r="D64" s="257">
        <f>D65+D66</f>
        <v>0</v>
      </c>
      <c r="E64" s="256">
        <f>E65+E66</f>
        <v>0</v>
      </c>
      <c r="F64" s="308"/>
      <c r="G64" s="201">
        <f t="shared" si="2"/>
        <v>0</v>
      </c>
      <c r="H64" s="266" t="e">
        <f t="shared" si="13"/>
        <v>#DIV/0!</v>
      </c>
      <c r="I64" s="189">
        <f>I65+I66</f>
        <v>0</v>
      </c>
      <c r="J64" s="31">
        <f t="shared" ref="J64:O64" si="21">J65+J66</f>
        <v>0</v>
      </c>
      <c r="K64" s="31">
        <f t="shared" si="21"/>
        <v>0</v>
      </c>
      <c r="L64" s="31">
        <f t="shared" si="21"/>
        <v>0</v>
      </c>
      <c r="M64" s="31">
        <f t="shared" si="21"/>
        <v>0</v>
      </c>
      <c r="N64" s="31">
        <f t="shared" si="21"/>
        <v>0</v>
      </c>
      <c r="O64" s="163">
        <f t="shared" si="21"/>
        <v>0</v>
      </c>
      <c r="P64" s="30"/>
    </row>
    <row r="65" spans="1:16" s="7" customFormat="1" ht="13.8" x14ac:dyDescent="0.25">
      <c r="A65" s="17"/>
      <c r="B65" s="33" t="s">
        <v>14</v>
      </c>
      <c r="C65" s="138" t="str">
        <f>'Финансов отчет по партньори'!B18</f>
        <v>Административни разходи (10%)</v>
      </c>
      <c r="D65" s="257">
        <f>0.1*D63</f>
        <v>0</v>
      </c>
      <c r="E65" s="255">
        <f>0.1*E63</f>
        <v>0</v>
      </c>
      <c r="F65" s="308">
        <f t="shared" si="6"/>
        <v>0</v>
      </c>
      <c r="G65" s="201">
        <f t="shared" si="2"/>
        <v>0</v>
      </c>
      <c r="H65" s="266" t="e">
        <f t="shared" si="13"/>
        <v>#DIV/0!</v>
      </c>
      <c r="I65" s="190">
        <f>0.1*I63</f>
        <v>0</v>
      </c>
      <c r="J65" s="34">
        <f t="shared" ref="J65:O65" si="22">0.1*J63</f>
        <v>0</v>
      </c>
      <c r="K65" s="34">
        <f t="shared" si="22"/>
        <v>0</v>
      </c>
      <c r="L65" s="34">
        <f t="shared" si="22"/>
        <v>0</v>
      </c>
      <c r="M65" s="34">
        <f t="shared" si="22"/>
        <v>0</v>
      </c>
      <c r="N65" s="34">
        <f t="shared" si="22"/>
        <v>0</v>
      </c>
      <c r="O65" s="164">
        <f t="shared" si="22"/>
        <v>0</v>
      </c>
      <c r="P65" s="17"/>
    </row>
    <row r="66" spans="1:16" s="7" customFormat="1" ht="13.8" x14ac:dyDescent="0.25">
      <c r="A66" s="17"/>
      <c r="B66" s="35" t="s">
        <v>15</v>
      </c>
      <c r="C66" s="139" t="str">
        <f>'Финансов отчет по партньори'!B19</f>
        <v>Разходи за изграждане на организационен капацитет и развитие (до 15%)</v>
      </c>
      <c r="D66" s="335"/>
      <c r="E66" s="334"/>
      <c r="F66" s="308">
        <f>SUM(I66:O66)</f>
        <v>0</v>
      </c>
      <c r="G66" s="201">
        <f t="shared" si="2"/>
        <v>0</v>
      </c>
      <c r="H66" s="267" t="e">
        <f t="shared" si="13"/>
        <v>#DIV/0!</v>
      </c>
      <c r="I66" s="186">
        <f>SUMIFS(Table217[Общо (EUR)],Table217[Отчетен период],'Финансов отчет по категории'!I$5,Table217[Категория разход],'Финансов отчет по категории'!B66)</f>
        <v>0</v>
      </c>
      <c r="J66" s="18">
        <f>SUMIFS(Table217[Общо (EUR)],Table217[Отчетен период],'Финансов отчет по категории'!J$5,Table217[Категория разход],'Финансов отчет по категории'!B66)</f>
        <v>0</v>
      </c>
      <c r="K66" s="18">
        <f>SUMIFS(Table217[Общо (EUR)],Table217[Отчетен период],'Финансов отчет по категории'!K$5,Table217[Категория разход],'Финансов отчет по категории'!B66)</f>
        <v>0</v>
      </c>
      <c r="L66" s="18">
        <f>SUMIFS(Table217[Общо (EUR)],Table217[Отчетен период],'Финансов отчет по категории'!L$5,Table217[Категория разход],'Финансов отчет по категории'!B66)</f>
        <v>0</v>
      </c>
      <c r="M66" s="18">
        <f>SUMIFS(Table217[Общо (EUR)],Table217[Отчетен период],'Финансов отчет по категории'!M$5,Table217[Категория разход],'Финансов отчет по категории'!B66)</f>
        <v>0</v>
      </c>
      <c r="N66" s="18">
        <f>SUMIFS(Table217[Общо (EUR)],Table217[Отчетен период],'Финансов отчет по категории'!N$5,Table217[Категория разход],'Финансов отчет по категории'!B66)</f>
        <v>0</v>
      </c>
      <c r="O66" s="18">
        <f>SUMIFS(Table217[Общо (EUR)],Table217[Отчетен период],'Финансов отчет по категории'!O$5,Table217[Категория разход],'Финансов отчет по категории'!B66)</f>
        <v>0</v>
      </c>
      <c r="P66" s="17"/>
    </row>
    <row r="67" spans="1:16" s="7" customFormat="1" ht="13.8" x14ac:dyDescent="0.25">
      <c r="A67" s="17"/>
      <c r="B67" s="36"/>
      <c r="C67" s="63" t="str">
        <f>'Финансов отчет по партньори'!B20</f>
        <v>Съотношение G2/Преки разходи</v>
      </c>
      <c r="D67" s="260" t="e">
        <f>D66/D63</f>
        <v>#DIV/0!</v>
      </c>
      <c r="E67" s="261" t="e">
        <f>E66/E63</f>
        <v>#DIV/0!</v>
      </c>
      <c r="F67" s="312" t="e">
        <f>F66/F63</f>
        <v>#DIV/0!</v>
      </c>
      <c r="G67" s="205" t="e">
        <f t="shared" si="2"/>
        <v>#DIV/0!</v>
      </c>
      <c r="H67" s="264" t="e">
        <f t="shared" si="13"/>
        <v>#DIV/0!</v>
      </c>
      <c r="I67" s="191" t="e">
        <f>I66/I63</f>
        <v>#DIV/0!</v>
      </c>
      <c r="J67" s="37" t="e">
        <f t="shared" ref="J67:O67" si="23">J66/J63</f>
        <v>#DIV/0!</v>
      </c>
      <c r="K67" s="37" t="e">
        <f t="shared" si="23"/>
        <v>#DIV/0!</v>
      </c>
      <c r="L67" s="37" t="e">
        <f t="shared" si="23"/>
        <v>#DIV/0!</v>
      </c>
      <c r="M67" s="37" t="e">
        <f t="shared" si="23"/>
        <v>#DIV/0!</v>
      </c>
      <c r="N67" s="37" t="e">
        <f t="shared" si="23"/>
        <v>#DIV/0!</v>
      </c>
      <c r="O67" s="37" t="e">
        <f t="shared" si="23"/>
        <v>#DIV/0!</v>
      </c>
      <c r="P67" s="17"/>
    </row>
    <row r="68" spans="1:16" s="7" customFormat="1" ht="27" customHeight="1" x14ac:dyDescent="0.25">
      <c r="A68" s="17"/>
      <c r="B68" s="38"/>
      <c r="C68" s="39" t="str">
        <f>'Финансов отчет по партньори'!B21</f>
        <v>ОБЩО РАЗХОДИ</v>
      </c>
      <c r="D68" s="299">
        <f>D63+D64</f>
        <v>0</v>
      </c>
      <c r="E68" s="262">
        <f>E63+E64</f>
        <v>0</v>
      </c>
      <c r="F68" s="313">
        <f>F63+F64</f>
        <v>0</v>
      </c>
      <c r="G68" s="206">
        <f t="shared" si="2"/>
        <v>0</v>
      </c>
      <c r="H68" s="263" t="e">
        <f t="shared" si="13"/>
        <v>#DIV/0!</v>
      </c>
      <c r="I68" s="192">
        <f>I63+I64</f>
        <v>0</v>
      </c>
      <c r="J68" s="40">
        <f t="shared" ref="J68:O68" si="24">J63+J64</f>
        <v>0</v>
      </c>
      <c r="K68" s="40">
        <f t="shared" si="24"/>
        <v>0</v>
      </c>
      <c r="L68" s="40">
        <f t="shared" si="24"/>
        <v>0</v>
      </c>
      <c r="M68" s="40">
        <f t="shared" si="24"/>
        <v>0</v>
      </c>
      <c r="N68" s="40">
        <f t="shared" si="24"/>
        <v>0</v>
      </c>
      <c r="O68" s="40">
        <f t="shared" si="24"/>
        <v>0</v>
      </c>
      <c r="P68" s="17"/>
    </row>
    <row r="69" spans="1:16" s="7" customFormat="1" ht="13.8" x14ac:dyDescent="0.25">
      <c r="A69" s="17"/>
      <c r="D69" s="71"/>
      <c r="I69" s="17"/>
      <c r="J69" s="17"/>
      <c r="K69" s="17"/>
      <c r="L69" s="17"/>
      <c r="M69" s="17"/>
      <c r="N69" s="17"/>
      <c r="O69" s="17"/>
      <c r="P69" s="17"/>
    </row>
    <row r="70" spans="1:16" s="7" customFormat="1" ht="26.55" customHeight="1" x14ac:dyDescent="0.25">
      <c r="A70" s="17"/>
      <c r="B70" s="36"/>
      <c r="C70" s="132" t="s">
        <v>75</v>
      </c>
      <c r="D70" s="456" t="s">
        <v>80</v>
      </c>
      <c r="E70" s="453" t="s">
        <v>79</v>
      </c>
      <c r="F70" s="463" t="s">
        <v>82</v>
      </c>
      <c r="G70" s="463" t="s">
        <v>81</v>
      </c>
      <c r="H70" s="458" t="s">
        <v>83</v>
      </c>
      <c r="I70" s="317"/>
      <c r="J70" s="17"/>
      <c r="K70" s="17"/>
      <c r="L70" s="17"/>
      <c r="M70" s="17"/>
      <c r="N70" s="17"/>
      <c r="O70" s="457"/>
      <c r="P70" s="17"/>
    </row>
    <row r="71" spans="1:16" s="7" customFormat="1" ht="22.95" customHeight="1" x14ac:dyDescent="0.25">
      <c r="A71" s="17"/>
      <c r="B71" s="48"/>
      <c r="C71" s="133" t="s">
        <v>76</v>
      </c>
      <c r="D71" s="456"/>
      <c r="E71" s="454"/>
      <c r="F71" s="464"/>
      <c r="G71" s="464"/>
      <c r="H71" s="459"/>
      <c r="I71" s="318">
        <v>0.15</v>
      </c>
      <c r="J71" s="17"/>
      <c r="K71" s="17"/>
      <c r="L71" s="17"/>
      <c r="M71" s="17"/>
      <c r="N71" s="17"/>
      <c r="O71" s="457"/>
      <c r="P71" s="17"/>
    </row>
    <row r="72" spans="1:16" s="7" customFormat="1" ht="13.8" x14ac:dyDescent="0.25">
      <c r="A72" s="17"/>
      <c r="B72" s="276" t="s">
        <v>7</v>
      </c>
      <c r="C72" s="277" t="str">
        <f>C57</f>
        <v>Разходи за персонал</v>
      </c>
      <c r="D72" s="278">
        <f>SUMIF($B$7:$B$66,"A",$D$7:$D$66)</f>
        <v>0</v>
      </c>
      <c r="E72" s="279">
        <f>SUMIF(B7:B66,"A",E7:E66)</f>
        <v>0</v>
      </c>
      <c r="F72" s="280">
        <f>SUMIF(B$7:B$66,"A",F$7:F$66)</f>
        <v>0</v>
      </c>
      <c r="G72" s="280">
        <f>E72-F72</f>
        <v>0</v>
      </c>
      <c r="H72" s="281" t="e">
        <f t="shared" ref="H72:H79" si="25">F72/E72</f>
        <v>#DIV/0!</v>
      </c>
      <c r="I72" s="318">
        <v>1</v>
      </c>
      <c r="J72" s="17"/>
      <c r="K72" s="17"/>
      <c r="L72" s="17"/>
      <c r="M72" s="17"/>
      <c r="N72" s="17"/>
      <c r="O72" s="17"/>
      <c r="P72" s="17"/>
    </row>
    <row r="73" spans="1:16" s="7" customFormat="1" ht="13.8" x14ac:dyDescent="0.25">
      <c r="A73" s="17"/>
      <c r="B73" s="282" t="s">
        <v>8</v>
      </c>
      <c r="C73" s="283" t="str">
        <f t="shared" ref="C73:C77" si="26">C58</f>
        <v>Разходи за пътуване, настаняване и престой</v>
      </c>
      <c r="D73" s="278">
        <f>SUMIF($B$7:$B$66,"B",$D$7:$D$66)</f>
        <v>0</v>
      </c>
      <c r="E73" s="284">
        <f>SUMIF(B7:B66,"B",E7:E66)</f>
        <v>0</v>
      </c>
      <c r="F73" s="285">
        <f>SUMIF(B$7:B$66,"B",F$7:F$66)</f>
        <v>0</v>
      </c>
      <c r="G73" s="285">
        <f t="shared" ref="G73:G79" si="27">E73-F73</f>
        <v>0</v>
      </c>
      <c r="H73" s="286" t="e">
        <f t="shared" si="25"/>
        <v>#DIV/0!</v>
      </c>
      <c r="I73" s="319"/>
      <c r="J73" s="17"/>
      <c r="K73" s="17"/>
      <c r="L73" s="17"/>
      <c r="M73" s="17"/>
      <c r="N73" s="17"/>
      <c r="O73" s="17"/>
      <c r="P73" s="17"/>
    </row>
    <row r="74" spans="1:16" s="7" customFormat="1" ht="13.8" x14ac:dyDescent="0.25">
      <c r="A74" s="17"/>
      <c r="B74" s="282" t="s">
        <v>9</v>
      </c>
      <c r="C74" s="283" t="str">
        <f t="shared" si="26"/>
        <v>Разходи за материали и консумативи</v>
      </c>
      <c r="D74" s="278">
        <f>SUMIF($B$7:$B$66,"C",$D$7:$D$66)</f>
        <v>0</v>
      </c>
      <c r="E74" s="284">
        <f>SUMIF(B7:B66,"C",E7:E66)</f>
        <v>0</v>
      </c>
      <c r="F74" s="285">
        <f>SUMIF(B$7:B$66,"C",F$7:F$66)</f>
        <v>0</v>
      </c>
      <c r="G74" s="285">
        <f t="shared" si="27"/>
        <v>0</v>
      </c>
      <c r="H74" s="286" t="e">
        <f t="shared" si="25"/>
        <v>#DIV/0!</v>
      </c>
      <c r="I74" s="319"/>
      <c r="J74" s="17"/>
      <c r="K74" s="17"/>
      <c r="L74" s="17"/>
      <c r="M74" s="17"/>
      <c r="N74" s="17"/>
      <c r="O74" s="17"/>
      <c r="P74" s="17"/>
    </row>
    <row r="75" spans="1:16" s="7" customFormat="1" ht="14.7" customHeight="1" x14ac:dyDescent="0.25">
      <c r="A75" s="17"/>
      <c r="B75" s="282" t="s">
        <v>10</v>
      </c>
      <c r="C75" s="283" t="str">
        <f t="shared" si="26"/>
        <v>Инвестиционни разходи</v>
      </c>
      <c r="D75" s="278">
        <f>SUMIF($B$7:$B$66,"D",$D$7:$D$66)</f>
        <v>0</v>
      </c>
      <c r="E75" s="284">
        <f>SUMIF(B7:B66,"D",E7:E66)</f>
        <v>0</v>
      </c>
      <c r="F75" s="285">
        <f>SUMIF(B$7:B$66,"D",F$7:F$66)</f>
        <v>0</v>
      </c>
      <c r="G75" s="285">
        <f t="shared" si="27"/>
        <v>0</v>
      </c>
      <c r="H75" s="286" t="e">
        <f t="shared" si="25"/>
        <v>#DIV/0!</v>
      </c>
      <c r="I75" s="294"/>
      <c r="J75" s="17"/>
      <c r="K75" s="17"/>
      <c r="L75" s="17"/>
      <c r="M75" s="17"/>
      <c r="N75" s="17"/>
      <c r="O75" s="17"/>
      <c r="P75" s="17"/>
    </row>
    <row r="76" spans="1:16" s="7" customFormat="1" ht="14.7" customHeight="1" x14ac:dyDescent="0.25">
      <c r="A76" s="17"/>
      <c r="B76" s="282" t="s">
        <v>11</v>
      </c>
      <c r="C76" s="283" t="str">
        <f t="shared" si="26"/>
        <v>Разходи за малки строително-ремонтни дейности</v>
      </c>
      <c r="D76" s="278">
        <f>SUMIF($B$7:$B$66,"E",$D$7:$D$66)</f>
        <v>0</v>
      </c>
      <c r="E76" s="284">
        <f>SUMIF(B7:B66,"E",E7:E66)</f>
        <v>0</v>
      </c>
      <c r="F76" s="285">
        <f>SUMIF(B$7:B$66,"E",F$7:F$66)</f>
        <v>0</v>
      </c>
      <c r="G76" s="285">
        <f t="shared" si="27"/>
        <v>0</v>
      </c>
      <c r="H76" s="286" t="e">
        <f t="shared" si="25"/>
        <v>#DIV/0!</v>
      </c>
      <c r="I76" s="294"/>
      <c r="J76" s="17"/>
      <c r="K76" s="17"/>
      <c r="L76" s="17"/>
      <c r="M76" s="17"/>
      <c r="N76" s="17"/>
      <c r="O76" s="17"/>
      <c r="P76" s="17"/>
    </row>
    <row r="77" spans="1:16" s="7" customFormat="1" ht="13.8" x14ac:dyDescent="0.25">
      <c r="A77" s="17"/>
      <c r="B77" s="287" t="s">
        <v>12</v>
      </c>
      <c r="C77" s="288" t="str">
        <f t="shared" si="26"/>
        <v>Разходи за външни услуги и експертиза</v>
      </c>
      <c r="D77" s="289">
        <f>SUMIF($B$7:$B$66,"F",$D$7:$D$66)</f>
        <v>0</v>
      </c>
      <c r="E77" s="290">
        <f>SUMIF(B7:B66,"F",E7:E66)</f>
        <v>0</v>
      </c>
      <c r="F77" s="291">
        <f>SUMIF(B$7:B$66,"F",F$7:F$66)</f>
        <v>0</v>
      </c>
      <c r="G77" s="291">
        <f t="shared" si="27"/>
        <v>0</v>
      </c>
      <c r="H77" s="286" t="e">
        <f t="shared" si="25"/>
        <v>#DIV/0!</v>
      </c>
      <c r="I77" s="294"/>
      <c r="J77" s="17"/>
      <c r="K77" s="17"/>
      <c r="L77" s="17"/>
      <c r="M77" s="17"/>
      <c r="N77" s="17"/>
      <c r="O77" s="17"/>
      <c r="P77" s="17"/>
    </row>
    <row r="78" spans="1:16" s="7" customFormat="1" ht="13.8" x14ac:dyDescent="0.25">
      <c r="A78" s="17"/>
      <c r="B78" s="298" t="s">
        <v>15</v>
      </c>
      <c r="C78" s="139" t="s">
        <v>77</v>
      </c>
      <c r="D78" s="289">
        <f>D66</f>
        <v>0</v>
      </c>
      <c r="E78" s="290">
        <f>E66</f>
        <v>0</v>
      </c>
      <c r="F78" s="291">
        <f>F66</f>
        <v>0</v>
      </c>
      <c r="G78" s="291">
        <f t="shared" si="27"/>
        <v>0</v>
      </c>
      <c r="H78" s="275" t="e">
        <f t="shared" si="25"/>
        <v>#DIV/0!</v>
      </c>
      <c r="I78" s="294"/>
      <c r="J78" s="17"/>
      <c r="K78" s="17"/>
      <c r="L78" s="17"/>
      <c r="M78" s="17"/>
      <c r="N78" s="17"/>
      <c r="O78" s="17"/>
      <c r="P78" s="17"/>
    </row>
    <row r="79" spans="1:16" s="9" customFormat="1" ht="19.05" customHeight="1" x14ac:dyDescent="0.3">
      <c r="A79" s="208"/>
      <c r="B79" s="337"/>
      <c r="C79" s="297" t="s">
        <v>78</v>
      </c>
      <c r="D79" s="336"/>
      <c r="E79" s="337"/>
      <c r="F79" s="274">
        <f>SUMIF(Table217[РП №],'Финансов отчет по категории'!B79,Table217[Общо (EUR)])</f>
        <v>0</v>
      </c>
      <c r="G79" s="274">
        <f t="shared" si="27"/>
        <v>0</v>
      </c>
      <c r="H79" s="275" t="e">
        <f t="shared" si="25"/>
        <v>#DIV/0!</v>
      </c>
      <c r="I79" s="295"/>
      <c r="J79" s="208"/>
      <c r="K79" s="208"/>
      <c r="L79" s="208"/>
      <c r="M79" s="208"/>
      <c r="N79" s="208"/>
      <c r="O79" s="208"/>
      <c r="P79" s="208"/>
    </row>
    <row r="80" spans="1:16" x14ac:dyDescent="0.25">
      <c r="A80" s="70"/>
      <c r="B80" s="338" t="s">
        <v>22</v>
      </c>
      <c r="C80" s="70"/>
      <c r="D80" s="177"/>
      <c r="E80" s="70"/>
      <c r="F80" s="70"/>
      <c r="G80" s="70"/>
      <c r="H80" s="70"/>
      <c r="I80" s="296"/>
      <c r="J80" s="70"/>
      <c r="K80" s="70"/>
      <c r="L80" s="70"/>
      <c r="M80" s="70"/>
      <c r="N80" s="70"/>
      <c r="O80" s="70"/>
      <c r="P80" s="70"/>
    </row>
    <row r="81" spans="1:16" x14ac:dyDescent="0.25">
      <c r="A81" s="70"/>
      <c r="B81" s="70"/>
      <c r="C81" s="70"/>
      <c r="D81" s="177"/>
      <c r="E81" s="70"/>
      <c r="F81" s="70"/>
      <c r="G81" s="70"/>
      <c r="H81" s="70"/>
      <c r="I81" s="296"/>
      <c r="J81" s="70"/>
      <c r="K81" s="70"/>
      <c r="L81" s="70"/>
      <c r="M81" s="70"/>
      <c r="N81" s="70"/>
      <c r="O81" s="70"/>
      <c r="P81" s="70"/>
    </row>
    <row r="82" spans="1:16" x14ac:dyDescent="0.25">
      <c r="A82" s="70"/>
      <c r="B82" s="70"/>
      <c r="C82" s="138"/>
      <c r="D82" s="407"/>
      <c r="E82" s="408" t="s">
        <v>84</v>
      </c>
      <c r="F82" s="406"/>
      <c r="G82" s="405"/>
      <c r="H82" s="138"/>
      <c r="I82" s="296"/>
      <c r="J82" s="70"/>
      <c r="K82" s="70"/>
      <c r="L82" s="70"/>
      <c r="M82" s="70"/>
      <c r="N82" s="70"/>
      <c r="O82" s="70"/>
      <c r="P82" s="70"/>
    </row>
    <row r="83" spans="1:16" x14ac:dyDescent="0.25">
      <c r="A83" s="70"/>
      <c r="B83" s="200"/>
      <c r="C83" s="207" t="s">
        <v>7</v>
      </c>
      <c r="D83" s="270" t="e">
        <f t="shared" ref="D83:F85" si="28">D72/D$68</f>
        <v>#DIV/0!</v>
      </c>
      <c r="E83" s="270" t="e">
        <f t="shared" si="28"/>
        <v>#DIV/0!</v>
      </c>
      <c r="F83" s="198" t="e">
        <f t="shared" si="28"/>
        <v>#DIV/0!</v>
      </c>
      <c r="G83" s="307"/>
      <c r="H83" s="314"/>
      <c r="I83" s="296"/>
      <c r="J83" s="70"/>
      <c r="K83" s="70"/>
      <c r="L83" s="70"/>
      <c r="M83" s="70"/>
      <c r="N83" s="70"/>
      <c r="O83" s="70"/>
      <c r="P83" s="70"/>
    </row>
    <row r="84" spans="1:16" x14ac:dyDescent="0.25">
      <c r="A84" s="70"/>
      <c r="B84" s="200"/>
      <c r="C84" s="207" t="s">
        <v>8</v>
      </c>
      <c r="D84" s="270" t="e">
        <f t="shared" si="28"/>
        <v>#DIV/0!</v>
      </c>
      <c r="E84" s="270" t="e">
        <f t="shared" si="28"/>
        <v>#DIV/0!</v>
      </c>
      <c r="F84" s="198" t="e">
        <f t="shared" si="28"/>
        <v>#DIV/0!</v>
      </c>
      <c r="G84" s="307"/>
      <c r="H84" s="314"/>
      <c r="I84" s="296"/>
      <c r="J84" s="70"/>
      <c r="K84" s="70"/>
      <c r="L84" s="70"/>
      <c r="M84" s="70"/>
      <c r="N84" s="70"/>
      <c r="O84" s="70"/>
      <c r="P84" s="70"/>
    </row>
    <row r="85" spans="1:16" x14ac:dyDescent="0.25">
      <c r="A85" s="70"/>
      <c r="B85" s="200"/>
      <c r="C85" s="207" t="s">
        <v>9</v>
      </c>
      <c r="D85" s="270" t="e">
        <f t="shared" si="28"/>
        <v>#DIV/0!</v>
      </c>
      <c r="E85" s="270" t="e">
        <f t="shared" si="28"/>
        <v>#DIV/0!</v>
      </c>
      <c r="F85" s="198" t="e">
        <f t="shared" si="28"/>
        <v>#DIV/0!</v>
      </c>
      <c r="G85" s="307"/>
      <c r="H85" s="315">
        <v>0.15</v>
      </c>
      <c r="I85" s="296"/>
      <c r="J85" s="70"/>
      <c r="K85" s="70"/>
      <c r="L85" s="70"/>
      <c r="M85" s="70"/>
      <c r="N85" s="70"/>
      <c r="O85" s="70"/>
      <c r="P85" s="70"/>
    </row>
    <row r="86" spans="1:16" x14ac:dyDescent="0.25">
      <c r="A86" s="70"/>
      <c r="B86" s="200"/>
      <c r="C86" s="207" t="s">
        <v>19</v>
      </c>
      <c r="D86" s="270" t="e">
        <f>(D75+D76)/D$68</f>
        <v>#DIV/0!</v>
      </c>
      <c r="E86" s="270" t="e">
        <f>(E75+E76)/E$68</f>
        <v>#DIV/0!</v>
      </c>
      <c r="F86" s="198" t="e">
        <f>(F75+F76)/F$68</f>
        <v>#DIV/0!</v>
      </c>
      <c r="G86" s="307"/>
      <c r="H86" s="315"/>
      <c r="I86" s="296"/>
      <c r="J86" s="70"/>
      <c r="K86" s="70"/>
      <c r="L86" s="70"/>
      <c r="M86" s="70"/>
      <c r="N86" s="70"/>
      <c r="O86" s="70"/>
      <c r="P86" s="70"/>
    </row>
    <row r="87" spans="1:16" x14ac:dyDescent="0.25">
      <c r="A87" s="70"/>
      <c r="B87" s="200"/>
      <c r="C87" s="207" t="s">
        <v>12</v>
      </c>
      <c r="D87" s="271" t="e">
        <f>D76/D63</f>
        <v>#DIV/0!</v>
      </c>
      <c r="E87" s="271" t="e">
        <f>E77/E63</f>
        <v>#DIV/0!</v>
      </c>
      <c r="F87" s="199" t="e">
        <f>F76/F63</f>
        <v>#DIV/0!</v>
      </c>
      <c r="G87" s="307"/>
      <c r="H87" s="315">
        <v>0.3</v>
      </c>
      <c r="I87" s="296"/>
      <c r="J87" s="70"/>
      <c r="K87" s="70"/>
      <c r="L87" s="70"/>
      <c r="M87" s="70"/>
      <c r="N87" s="70"/>
      <c r="O87" s="70"/>
      <c r="P87" s="70"/>
    </row>
    <row r="88" spans="1:16" x14ac:dyDescent="0.25">
      <c r="A88" s="70"/>
      <c r="B88" s="70"/>
      <c r="C88" s="301" t="s">
        <v>15</v>
      </c>
      <c r="D88" s="302" t="e">
        <f>D66/D63</f>
        <v>#DIV/0!</v>
      </c>
      <c r="E88" s="302" t="e">
        <f>E66/E63</f>
        <v>#DIV/0!</v>
      </c>
      <c r="F88" s="302" t="e">
        <f>F78/F63</f>
        <v>#DIV/0!</v>
      </c>
      <c r="G88" s="307"/>
      <c r="H88" s="316"/>
      <c r="I88" s="293"/>
      <c r="J88" s="70"/>
      <c r="K88" s="70"/>
      <c r="L88" s="70"/>
      <c r="M88" s="70"/>
      <c r="N88" s="70"/>
      <c r="O88" s="70"/>
      <c r="P88" s="70"/>
    </row>
    <row r="89" spans="1:16" x14ac:dyDescent="0.25">
      <c r="A89" s="70"/>
      <c r="B89" s="70"/>
      <c r="C89" s="207">
        <f>B79</f>
        <v>0</v>
      </c>
      <c r="D89" s="292" t="e">
        <f>D79/D68</f>
        <v>#DIV/0!</v>
      </c>
      <c r="E89" s="292" t="e">
        <f>E79/E68</f>
        <v>#DIV/0!</v>
      </c>
      <c r="F89" s="292" t="e">
        <f>F79/F68</f>
        <v>#DIV/0!</v>
      </c>
      <c r="G89" s="307"/>
      <c r="H89" s="300"/>
      <c r="I89" s="70"/>
      <c r="J89" s="70"/>
      <c r="K89" s="70"/>
      <c r="L89" s="70"/>
      <c r="M89" s="70"/>
      <c r="N89" s="70"/>
      <c r="O89" s="70"/>
      <c r="P89" s="70"/>
    </row>
    <row r="90" spans="1:16" x14ac:dyDescent="0.25">
      <c r="A90" s="70"/>
      <c r="B90" s="70"/>
      <c r="C90" s="70"/>
      <c r="D90" s="177"/>
      <c r="E90" s="70"/>
      <c r="F90" s="70"/>
      <c r="G90" s="307"/>
      <c r="H90" s="70"/>
      <c r="I90" s="70"/>
      <c r="J90" s="70"/>
      <c r="K90" s="70"/>
      <c r="L90" s="70"/>
      <c r="M90" s="70"/>
      <c r="N90" s="70"/>
      <c r="O90" s="70"/>
      <c r="P90" s="70"/>
    </row>
  </sheetData>
  <mergeCells count="12">
    <mergeCell ref="O70:O71"/>
    <mergeCell ref="H70:H71"/>
    <mergeCell ref="F5:F6"/>
    <mergeCell ref="H5:H6"/>
    <mergeCell ref="F70:F71"/>
    <mergeCell ref="G5:G6"/>
    <mergeCell ref="G70:G71"/>
    <mergeCell ref="B5:C6"/>
    <mergeCell ref="E5:E6"/>
    <mergeCell ref="E70:E71"/>
    <mergeCell ref="D5:D6"/>
    <mergeCell ref="D70:D71"/>
  </mergeCells>
  <phoneticPr fontId="22" type="noConversion"/>
  <conditionalFormatting sqref="D86">
    <cfRule type="cellIs" dxfId="38" priority="15" operator="greaterThan">
      <formula>$H$85</formula>
    </cfRule>
  </conditionalFormatting>
  <conditionalFormatting sqref="D87">
    <cfRule type="cellIs" dxfId="37" priority="16" operator="greaterThan">
      <formula>$H$87</formula>
    </cfRule>
  </conditionalFormatting>
  <conditionalFormatting sqref="D89:F89">
    <cfRule type="expression" dxfId="36" priority="10">
      <formula>(H2&lt;5%)+(H2&gt;10%)</formula>
    </cfRule>
  </conditionalFormatting>
  <conditionalFormatting sqref="D67:O67">
    <cfRule type="cellIs" dxfId="35" priority="12" operator="greaterThan">
      <formula>$I$71</formula>
    </cfRule>
  </conditionalFormatting>
  <conditionalFormatting sqref="E5:O5">
    <cfRule type="cellIs" dxfId="34" priority="23" operator="lessThan">
      <formula>0</formula>
    </cfRule>
  </conditionalFormatting>
  <conditionalFormatting sqref="F70:G70">
    <cfRule type="cellIs" dxfId="33" priority="22" operator="lessThan">
      <formula>0</formula>
    </cfRule>
  </conditionalFormatting>
  <conditionalFormatting sqref="F85:G85">
    <cfRule type="cellIs" dxfId="32" priority="20" operator="greaterThan">
      <formula>$H$85</formula>
    </cfRule>
  </conditionalFormatting>
  <conditionalFormatting sqref="F87:G87 G88:G90">
    <cfRule type="cellIs" dxfId="31" priority="19" operator="greaterThan">
      <formula>$H$87</formula>
    </cfRule>
  </conditionalFormatting>
  <conditionalFormatting sqref="H7:H66 H68">
    <cfRule type="cellIs" dxfId="30" priority="14" operator="greaterThan">
      <formula>$I$72</formula>
    </cfRule>
  </conditionalFormatting>
  <conditionalFormatting sqref="H72:H79">
    <cfRule type="cellIs" dxfId="29" priority="21" operator="greaterThan">
      <formula>$I$72</formula>
    </cfRule>
  </conditionalFormatting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8" operator="notEqual" id="{75109F32-B806-43C7-863C-18F7B8B83E0F}">
            <xm:f>'Финансов отчет по партньори'!$C$27</xm:f>
            <x14:dxf>
              <font>
                <color theme="0"/>
              </font>
              <fill>
                <patternFill>
                  <bgColor rgb="FFC00000"/>
                </patternFill>
              </fill>
            </x14:dxf>
          </x14:cfRule>
          <xm:sqref>E7</xm:sqref>
        </x14:conditionalFormatting>
        <x14:conditionalFormatting xmlns:xm="http://schemas.microsoft.com/office/excel/2006/main">
          <x14:cfRule type="cellIs" priority="7" operator="notEqual" id="{DD8CD8FD-1A8D-4E4B-85CF-A2EEE856A7C4}">
            <xm:f>'Финансов отчет по партньори'!$C$28</xm:f>
            <x14:dxf>
              <font>
                <color theme="0"/>
              </font>
              <fill>
                <patternFill>
                  <bgColor rgb="FFC00000"/>
                </patternFill>
              </fill>
            </x14:dxf>
          </x14:cfRule>
          <xm:sqref>E14</xm:sqref>
        </x14:conditionalFormatting>
        <x14:conditionalFormatting xmlns:xm="http://schemas.microsoft.com/office/excel/2006/main">
          <x14:cfRule type="cellIs" priority="6" operator="notEqual" id="{766A1CEA-22C3-4B20-B53D-0E4D39D1D006}">
            <xm:f>'Финансов отчет по партньори'!$C$29</xm:f>
            <x14:dxf>
              <font>
                <color theme="0"/>
              </font>
              <fill>
                <patternFill>
                  <bgColor rgb="FFC00000"/>
                </patternFill>
              </fill>
            </x14:dxf>
          </x14:cfRule>
          <xm:sqref>E21</xm:sqref>
        </x14:conditionalFormatting>
        <x14:conditionalFormatting xmlns:xm="http://schemas.microsoft.com/office/excel/2006/main">
          <x14:cfRule type="cellIs" priority="5" operator="notEqual" id="{CFFF709F-2F28-43B1-83A9-D44106F1EF67}">
            <xm:f>'Финансов отчет по партньори'!$C$30</xm:f>
            <x14:dxf>
              <font>
                <color theme="0"/>
              </font>
              <fill>
                <patternFill>
                  <bgColor rgb="FFC00000"/>
                </patternFill>
              </fill>
            </x14:dxf>
          </x14:cfRule>
          <xm:sqref>E28</xm:sqref>
        </x14:conditionalFormatting>
        <x14:conditionalFormatting xmlns:xm="http://schemas.microsoft.com/office/excel/2006/main">
          <x14:cfRule type="cellIs" priority="4" operator="notEqual" id="{2E48E2BA-2AAE-4D88-A795-22C1B6ADEEC9}">
            <xm:f>'Финансов отчет по партньори'!$C$31</xm:f>
            <x14:dxf>
              <font>
                <color theme="0"/>
              </font>
              <fill>
                <patternFill>
                  <bgColor rgb="FFC00000"/>
                </patternFill>
              </fill>
            </x14:dxf>
          </x14:cfRule>
          <xm:sqref>E35</xm:sqref>
        </x14:conditionalFormatting>
        <x14:conditionalFormatting xmlns:xm="http://schemas.microsoft.com/office/excel/2006/main">
          <x14:cfRule type="cellIs" priority="3" operator="notEqual" id="{46CB2072-5320-4B7D-ABF4-C9467321E374}">
            <xm:f>'Финансов отчет по партньори'!$C$32</xm:f>
            <x14:dxf>
              <font>
                <color theme="0"/>
              </font>
              <fill>
                <patternFill>
                  <bgColor rgb="FFC00000"/>
                </patternFill>
              </fill>
            </x14:dxf>
          </x14:cfRule>
          <xm:sqref>E42</xm:sqref>
        </x14:conditionalFormatting>
        <x14:conditionalFormatting xmlns:xm="http://schemas.microsoft.com/office/excel/2006/main">
          <x14:cfRule type="cellIs" priority="2" operator="notEqual" id="{69DE6A06-2CD4-46B1-A037-C204C4E79423}">
            <xm:f>'Финансов отчет по партньори'!$C$33</xm:f>
            <x14:dxf>
              <font>
                <color theme="0"/>
              </font>
              <fill>
                <patternFill>
                  <bgColor rgb="FFC00000"/>
                </patternFill>
              </fill>
            </x14:dxf>
          </x14:cfRule>
          <xm:sqref>E49</xm:sqref>
        </x14:conditionalFormatting>
        <x14:conditionalFormatting xmlns:xm="http://schemas.microsoft.com/office/excel/2006/main">
          <x14:cfRule type="cellIs" priority="1" operator="notEqual" id="{FB4326BF-9F56-412F-8288-B6D8A454C1DB}">
            <xm:f>'Финансов отчет по партньори'!$C$34</xm:f>
            <x14:dxf>
              <font>
                <color theme="0"/>
              </font>
              <fill>
                <patternFill>
                  <bgColor rgb="FFC00000"/>
                </patternFill>
              </fill>
            </x14:dxf>
          </x14:cfRule>
          <xm:sqref>E56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8E4DC-57BB-46DA-84F8-E98EEB75C8EA}">
  <sheetPr>
    <tabColor rgb="FFCCFFFF"/>
  </sheetPr>
  <dimension ref="B1:O45"/>
  <sheetViews>
    <sheetView zoomScale="60" zoomScaleNormal="60" workbookViewId="0">
      <selection activeCell="Q15" sqref="Q15"/>
    </sheetView>
  </sheetViews>
  <sheetFormatPr defaultColWidth="12.44140625" defaultRowHeight="14.4" x14ac:dyDescent="0.3"/>
  <cols>
    <col min="1" max="1" width="6.6640625" customWidth="1"/>
    <col min="2" max="2" width="13.109375" style="122" customWidth="1"/>
    <col min="3" max="3" width="10.6640625" style="122" customWidth="1"/>
    <col min="4" max="4" width="18.44140625" style="122" customWidth="1"/>
    <col min="5" max="6" width="12.33203125" style="122" customWidth="1"/>
    <col min="7" max="7" width="47.6640625" customWidth="1"/>
    <col min="8" max="8" width="24.6640625" customWidth="1"/>
    <col min="9" max="9" width="14" customWidth="1"/>
    <col min="10" max="10" width="15.33203125" style="122" customWidth="1"/>
    <col min="11" max="11" width="22.6640625" customWidth="1"/>
    <col min="12" max="12" width="17.6640625" style="122" customWidth="1"/>
    <col min="13" max="13" width="17.44140625" customWidth="1"/>
    <col min="14" max="14" width="18.44140625" customWidth="1"/>
    <col min="15" max="15" width="20.109375" customWidth="1"/>
    <col min="16" max="16" width="12.44140625" customWidth="1"/>
  </cols>
  <sheetData>
    <row r="1" spans="2:15" ht="22.8" x14ac:dyDescent="0.3">
      <c r="B1" s="129" t="s">
        <v>112</v>
      </c>
      <c r="C1" s="125"/>
      <c r="D1" s="126"/>
      <c r="E1" s="126"/>
      <c r="F1" s="126"/>
      <c r="G1" s="1"/>
      <c r="H1" s="1"/>
    </row>
    <row r="3" spans="2:15" ht="39.6" x14ac:dyDescent="0.3">
      <c r="B3" s="121" t="s">
        <v>113</v>
      </c>
      <c r="C3" s="2" t="s">
        <v>114</v>
      </c>
      <c r="D3" s="121" t="s">
        <v>115</v>
      </c>
      <c r="E3" s="121" t="s">
        <v>116</v>
      </c>
      <c r="F3" s="121" t="s">
        <v>117</v>
      </c>
      <c r="G3" s="2" t="s">
        <v>118</v>
      </c>
      <c r="H3" s="172" t="s">
        <v>119</v>
      </c>
      <c r="I3" s="173" t="s">
        <v>120</v>
      </c>
      <c r="J3" s="173" t="s">
        <v>121</v>
      </c>
      <c r="K3" s="173" t="s">
        <v>122</v>
      </c>
      <c r="L3" s="112" t="s">
        <v>123</v>
      </c>
      <c r="M3" s="3" t="s">
        <v>124</v>
      </c>
      <c r="N3" s="110" t="s">
        <v>130</v>
      </c>
      <c r="O3" s="111" t="s">
        <v>128</v>
      </c>
    </row>
    <row r="4" spans="2:15" s="361" customFormat="1" x14ac:dyDescent="0.3">
      <c r="B4" s="174"/>
      <c r="C4" s="174"/>
      <c r="D4" s="174"/>
      <c r="E4" s="174"/>
      <c r="F4" s="165"/>
      <c r="G4" s="166"/>
      <c r="H4" s="166"/>
      <c r="I4" s="167"/>
      <c r="J4" s="168"/>
      <c r="K4" s="167"/>
      <c r="L4" s="168"/>
      <c r="M4" s="359"/>
      <c r="N4" s="359"/>
      <c r="O4" s="360" t="e">
        <f>Table217[[#This Row],[Общо (валута)]]/Table217[[#This Row],[Обменен курс към EUR*]]</f>
        <v>#DIV/0!</v>
      </c>
    </row>
    <row r="5" spans="2:15" s="361" customFormat="1" x14ac:dyDescent="0.3">
      <c r="B5" s="174"/>
      <c r="C5" s="174"/>
      <c r="D5" s="174"/>
      <c r="E5" s="174"/>
      <c r="F5" s="165"/>
      <c r="G5" s="166"/>
      <c r="H5" s="166"/>
      <c r="I5" s="167"/>
      <c r="J5" s="168"/>
      <c r="K5" s="167"/>
      <c r="L5" s="168"/>
      <c r="M5" s="359"/>
      <c r="N5" s="359"/>
      <c r="O5" s="360" t="e">
        <f>Table217[[#This Row],[Общо (валута)]]/Table217[[#This Row],[Обменен курс към EUR*]]</f>
        <v>#DIV/0!</v>
      </c>
    </row>
    <row r="6" spans="2:15" s="361" customFormat="1" x14ac:dyDescent="0.3">
      <c r="B6" s="174"/>
      <c r="C6" s="174"/>
      <c r="D6" s="174"/>
      <c r="E6" s="174"/>
      <c r="F6" s="165"/>
      <c r="G6" s="166"/>
      <c r="H6" s="166"/>
      <c r="I6" s="167"/>
      <c r="J6" s="168"/>
      <c r="K6" s="167"/>
      <c r="L6" s="168"/>
      <c r="M6" s="359"/>
      <c r="N6" s="359"/>
      <c r="O6" s="360" t="e">
        <f>Table217[[#This Row],[Общо (валута)]]/Table217[[#This Row],[Обменен курс към EUR*]]</f>
        <v>#DIV/0!</v>
      </c>
    </row>
    <row r="7" spans="2:15" s="361" customFormat="1" x14ac:dyDescent="0.3">
      <c r="B7" s="174"/>
      <c r="C7" s="174"/>
      <c r="D7" s="174"/>
      <c r="E7" s="174"/>
      <c r="F7" s="165"/>
      <c r="G7" s="166"/>
      <c r="H7" s="166"/>
      <c r="I7" s="167"/>
      <c r="J7" s="168"/>
      <c r="K7" s="167"/>
      <c r="L7" s="168"/>
      <c r="M7" s="359"/>
      <c r="N7" s="359"/>
      <c r="O7" s="360" t="e">
        <f>Table217[[#This Row],[Общо (валута)]]/Table217[[#This Row],[Обменен курс към EUR*]]</f>
        <v>#DIV/0!</v>
      </c>
    </row>
    <row r="8" spans="2:15" s="361" customFormat="1" x14ac:dyDescent="0.3">
      <c r="B8" s="218"/>
      <c r="C8" s="218"/>
      <c r="D8" s="218"/>
      <c r="E8" s="218"/>
      <c r="F8" s="219"/>
      <c r="G8" s="216"/>
      <c r="H8" s="216"/>
      <c r="I8" s="167"/>
      <c r="J8" s="168"/>
      <c r="K8" s="170"/>
      <c r="L8" s="217"/>
      <c r="M8" s="362"/>
      <c r="N8" s="359"/>
      <c r="O8" s="360" t="e">
        <f>Table217[[#This Row],[Общо (валута)]]/Table217[[#This Row],[Обменен курс към EUR*]]</f>
        <v>#DIV/0!</v>
      </c>
    </row>
    <row r="9" spans="2:15" s="361" customFormat="1" x14ac:dyDescent="0.3">
      <c r="B9" s="175"/>
      <c r="C9" s="175"/>
      <c r="D9" s="175"/>
      <c r="E9" s="175"/>
      <c r="F9" s="169"/>
      <c r="G9" s="170"/>
      <c r="H9" s="170"/>
      <c r="I9" s="170"/>
      <c r="J9" s="171"/>
      <c r="K9" s="170"/>
      <c r="L9" s="171"/>
      <c r="M9" s="362"/>
      <c r="N9" s="362"/>
      <c r="O9" s="360" t="e">
        <f>Table217[[#This Row],[Общо (валута)]]/Table217[[#This Row],[Обменен курс към EUR*]]</f>
        <v>#DIV/0!</v>
      </c>
    </row>
    <row r="10" spans="2:15" s="361" customFormat="1" x14ac:dyDescent="0.3">
      <c r="B10" s="175"/>
      <c r="C10" s="175"/>
      <c r="D10" s="175"/>
      <c r="E10" s="175"/>
      <c r="F10" s="169"/>
      <c r="G10" s="170"/>
      <c r="H10" s="170"/>
      <c r="I10" s="170"/>
      <c r="J10" s="171"/>
      <c r="K10" s="170"/>
      <c r="L10" s="171"/>
      <c r="M10" s="362"/>
      <c r="N10" s="362"/>
      <c r="O10" s="360" t="e">
        <f>Table217[[#This Row],[Общо (валута)]]/Table217[[#This Row],[Обменен курс към EUR*]]</f>
        <v>#DIV/0!</v>
      </c>
    </row>
    <row r="11" spans="2:15" s="361" customFormat="1" x14ac:dyDescent="0.3">
      <c r="B11" s="175"/>
      <c r="C11" s="175"/>
      <c r="D11" s="175"/>
      <c r="E11" s="175"/>
      <c r="F11" s="169"/>
      <c r="G11" s="170"/>
      <c r="H11" s="170"/>
      <c r="I11" s="170"/>
      <c r="J11" s="171"/>
      <c r="K11" s="170"/>
      <c r="L11" s="171"/>
      <c r="M11" s="362"/>
      <c r="N11" s="362"/>
      <c r="O11" s="360" t="e">
        <f>Table217[[#This Row],[Общо (валута)]]/Table217[[#This Row],[Обменен курс към EUR*]]</f>
        <v>#DIV/0!</v>
      </c>
    </row>
    <row r="12" spans="2:15" s="361" customFormat="1" x14ac:dyDescent="0.3">
      <c r="B12" s="175"/>
      <c r="C12" s="175"/>
      <c r="D12" s="175"/>
      <c r="E12" s="175"/>
      <c r="F12" s="169"/>
      <c r="G12" s="170"/>
      <c r="H12" s="170"/>
      <c r="I12" s="170"/>
      <c r="J12" s="171"/>
      <c r="K12" s="170"/>
      <c r="L12" s="171"/>
      <c r="M12" s="362"/>
      <c r="N12" s="362"/>
      <c r="O12" s="360" t="e">
        <f>Table217[[#This Row],[Общо (валута)]]/Table217[[#This Row],[Обменен курс към EUR*]]</f>
        <v>#DIV/0!</v>
      </c>
    </row>
    <row r="13" spans="2:15" s="361" customFormat="1" x14ac:dyDescent="0.3">
      <c r="B13" s="175"/>
      <c r="C13" s="175"/>
      <c r="D13" s="175"/>
      <c r="E13" s="175"/>
      <c r="F13" s="169"/>
      <c r="G13" s="170"/>
      <c r="H13" s="170"/>
      <c r="I13" s="170"/>
      <c r="J13" s="171"/>
      <c r="K13" s="170"/>
      <c r="L13" s="171"/>
      <c r="M13" s="362"/>
      <c r="N13" s="362"/>
      <c r="O13" s="360" t="e">
        <f>Table217[[#This Row],[Общо (валута)]]/Table217[[#This Row],[Обменен курс към EUR*]]</f>
        <v>#DIV/0!</v>
      </c>
    </row>
    <row r="14" spans="2:15" s="361" customFormat="1" x14ac:dyDescent="0.3">
      <c r="B14" s="175"/>
      <c r="C14" s="175"/>
      <c r="D14" s="175"/>
      <c r="E14" s="175"/>
      <c r="F14" s="169"/>
      <c r="G14" s="170"/>
      <c r="H14" s="170"/>
      <c r="I14" s="170"/>
      <c r="J14" s="171"/>
      <c r="K14" s="170"/>
      <c r="L14" s="171"/>
      <c r="M14" s="362"/>
      <c r="N14" s="362"/>
      <c r="O14" s="360" t="e">
        <f>Table217[[#This Row],[Общо (валута)]]/Table217[[#This Row],[Обменен курс към EUR*]]</f>
        <v>#DIV/0!</v>
      </c>
    </row>
    <row r="15" spans="2:15" s="361" customFormat="1" x14ac:dyDescent="0.3">
      <c r="B15" s="175"/>
      <c r="C15" s="175"/>
      <c r="D15" s="175"/>
      <c r="E15" s="175"/>
      <c r="F15" s="169"/>
      <c r="G15" s="170"/>
      <c r="H15" s="170"/>
      <c r="I15" s="170"/>
      <c r="J15" s="171"/>
      <c r="K15" s="170"/>
      <c r="L15" s="171"/>
      <c r="M15" s="362"/>
      <c r="N15" s="362"/>
      <c r="O15" s="360" t="e">
        <f>Table217[[#This Row],[Общо (валута)]]/Table217[[#This Row],[Обменен курс към EUR*]]</f>
        <v>#DIV/0!</v>
      </c>
    </row>
    <row r="16" spans="2:15" s="361" customFormat="1" x14ac:dyDescent="0.3">
      <c r="B16" s="175"/>
      <c r="C16" s="175"/>
      <c r="D16" s="175"/>
      <c r="E16" s="175"/>
      <c r="F16" s="169"/>
      <c r="G16" s="170"/>
      <c r="H16" s="170"/>
      <c r="I16" s="170"/>
      <c r="J16" s="171"/>
      <c r="K16" s="170"/>
      <c r="L16" s="171"/>
      <c r="M16" s="362"/>
      <c r="N16" s="362"/>
      <c r="O16" s="360" t="e">
        <f>Table217[[#This Row],[Общо (валута)]]/Table217[[#This Row],[Обменен курс към EUR*]]</f>
        <v>#DIV/0!</v>
      </c>
    </row>
    <row r="17" spans="2:15" s="361" customFormat="1" x14ac:dyDescent="0.3">
      <c r="B17" s="175"/>
      <c r="C17" s="175"/>
      <c r="D17" s="175"/>
      <c r="E17" s="175"/>
      <c r="F17" s="169"/>
      <c r="G17" s="170"/>
      <c r="H17" s="170"/>
      <c r="I17" s="170"/>
      <c r="J17" s="171"/>
      <c r="K17" s="170"/>
      <c r="L17" s="171"/>
      <c r="M17" s="362"/>
      <c r="N17" s="362"/>
      <c r="O17" s="360" t="e">
        <f>Table217[[#This Row],[Общо (валута)]]/Table217[[#This Row],[Обменен курс към EUR*]]</f>
        <v>#DIV/0!</v>
      </c>
    </row>
    <row r="18" spans="2:15" s="361" customFormat="1" x14ac:dyDescent="0.3">
      <c r="B18" s="175"/>
      <c r="C18" s="175"/>
      <c r="D18" s="175"/>
      <c r="E18" s="175"/>
      <c r="F18" s="169"/>
      <c r="G18" s="170"/>
      <c r="H18" s="170"/>
      <c r="I18" s="170"/>
      <c r="J18" s="171"/>
      <c r="K18" s="170"/>
      <c r="L18" s="171"/>
      <c r="M18" s="362"/>
      <c r="N18" s="362"/>
      <c r="O18" s="360" t="e">
        <f>Table217[[#This Row],[Общо (валута)]]/Table217[[#This Row],[Обменен курс към EUR*]]</f>
        <v>#DIV/0!</v>
      </c>
    </row>
    <row r="19" spans="2:15" s="361" customFormat="1" x14ac:dyDescent="0.3">
      <c r="B19" s="175"/>
      <c r="C19" s="175"/>
      <c r="D19" s="175"/>
      <c r="E19" s="175"/>
      <c r="F19" s="169"/>
      <c r="G19" s="170"/>
      <c r="H19" s="170"/>
      <c r="I19" s="170"/>
      <c r="J19" s="171"/>
      <c r="K19" s="170"/>
      <c r="L19" s="171"/>
      <c r="M19" s="362"/>
      <c r="N19" s="362"/>
      <c r="O19" s="360" t="e">
        <f>Table217[[#This Row],[Общо (валута)]]/Table217[[#This Row],[Обменен курс към EUR*]]</f>
        <v>#DIV/0!</v>
      </c>
    </row>
    <row r="20" spans="2:15" s="361" customFormat="1" x14ac:dyDescent="0.3">
      <c r="B20" s="175"/>
      <c r="C20" s="175"/>
      <c r="D20" s="175"/>
      <c r="E20" s="175"/>
      <c r="F20" s="169"/>
      <c r="G20" s="170"/>
      <c r="H20" s="170"/>
      <c r="I20" s="170"/>
      <c r="J20" s="171"/>
      <c r="K20" s="170"/>
      <c r="L20" s="171"/>
      <c r="M20" s="362"/>
      <c r="N20" s="362"/>
      <c r="O20" s="360" t="e">
        <f>Table217[[#This Row],[Общо (валута)]]/Table217[[#This Row],[Обменен курс към EUR*]]</f>
        <v>#DIV/0!</v>
      </c>
    </row>
    <row r="21" spans="2:15" s="361" customFormat="1" x14ac:dyDescent="0.3">
      <c r="B21" s="175"/>
      <c r="C21" s="175"/>
      <c r="D21" s="175"/>
      <c r="E21" s="175"/>
      <c r="F21" s="169"/>
      <c r="G21" s="170"/>
      <c r="H21" s="170"/>
      <c r="I21" s="170"/>
      <c r="J21" s="171"/>
      <c r="K21" s="170"/>
      <c r="L21" s="171"/>
      <c r="M21" s="362"/>
      <c r="N21" s="362"/>
      <c r="O21" s="360" t="e">
        <f>Table217[[#This Row],[Общо (валута)]]/Table217[[#This Row],[Обменен курс към EUR*]]</f>
        <v>#DIV/0!</v>
      </c>
    </row>
    <row r="22" spans="2:15" s="361" customFormat="1" x14ac:dyDescent="0.3">
      <c r="B22" s="175"/>
      <c r="C22" s="175"/>
      <c r="D22" s="175"/>
      <c r="E22" s="175"/>
      <c r="F22" s="169"/>
      <c r="G22" s="170"/>
      <c r="H22" s="170"/>
      <c r="I22" s="170"/>
      <c r="J22" s="171"/>
      <c r="K22" s="170"/>
      <c r="L22" s="171"/>
      <c r="M22" s="362"/>
      <c r="N22" s="362"/>
      <c r="O22" s="360" t="e">
        <f>Table217[[#This Row],[Общо (валута)]]/Table217[[#This Row],[Обменен курс към EUR*]]</f>
        <v>#DIV/0!</v>
      </c>
    </row>
    <row r="23" spans="2:15" s="361" customFormat="1" x14ac:dyDescent="0.3">
      <c r="B23" s="175"/>
      <c r="C23" s="175"/>
      <c r="D23" s="175"/>
      <c r="E23" s="175"/>
      <c r="F23" s="169"/>
      <c r="G23" s="170"/>
      <c r="H23" s="170"/>
      <c r="I23" s="170"/>
      <c r="J23" s="171"/>
      <c r="K23" s="170"/>
      <c r="L23" s="171"/>
      <c r="M23" s="362"/>
      <c r="N23" s="362"/>
      <c r="O23" s="360" t="e">
        <f>Table217[[#This Row],[Общо (валута)]]/Table217[[#This Row],[Обменен курс към EUR*]]</f>
        <v>#DIV/0!</v>
      </c>
    </row>
    <row r="24" spans="2:15" s="361" customFormat="1" x14ac:dyDescent="0.3">
      <c r="B24" s="175"/>
      <c r="C24" s="175"/>
      <c r="D24" s="175"/>
      <c r="E24" s="175"/>
      <c r="F24" s="169"/>
      <c r="G24" s="170"/>
      <c r="H24" s="170"/>
      <c r="I24" s="170"/>
      <c r="J24" s="171"/>
      <c r="K24" s="170"/>
      <c r="L24" s="171"/>
      <c r="M24" s="362"/>
      <c r="N24" s="362"/>
      <c r="O24" s="360" t="e">
        <f>Table217[[#This Row],[Общо (валута)]]/Table217[[#This Row],[Обменен курс към EUR*]]</f>
        <v>#DIV/0!</v>
      </c>
    </row>
    <row r="25" spans="2:15" s="361" customFormat="1" x14ac:dyDescent="0.3">
      <c r="B25" s="175"/>
      <c r="C25" s="175"/>
      <c r="D25" s="175"/>
      <c r="E25" s="175"/>
      <c r="F25" s="169"/>
      <c r="G25" s="170"/>
      <c r="H25" s="170"/>
      <c r="I25" s="170"/>
      <c r="J25" s="171"/>
      <c r="K25" s="170"/>
      <c r="L25" s="171"/>
      <c r="M25" s="362"/>
      <c r="N25" s="362"/>
      <c r="O25" s="360" t="e">
        <f>Table217[[#This Row],[Общо (валута)]]/Table217[[#This Row],[Обменен курс към EUR*]]</f>
        <v>#DIV/0!</v>
      </c>
    </row>
    <row r="26" spans="2:15" s="361" customFormat="1" x14ac:dyDescent="0.3">
      <c r="B26" s="175"/>
      <c r="C26" s="175"/>
      <c r="D26" s="175"/>
      <c r="E26" s="175"/>
      <c r="F26" s="169"/>
      <c r="G26" s="170"/>
      <c r="H26" s="170"/>
      <c r="I26" s="170"/>
      <c r="J26" s="171"/>
      <c r="K26" s="170"/>
      <c r="L26" s="171"/>
      <c r="M26" s="362"/>
      <c r="N26" s="362"/>
      <c r="O26" s="360" t="e">
        <f>Table217[[#This Row],[Общо (валута)]]/Table217[[#This Row],[Обменен курс към EUR*]]</f>
        <v>#DIV/0!</v>
      </c>
    </row>
    <row r="27" spans="2:15" s="361" customFormat="1" x14ac:dyDescent="0.3">
      <c r="B27" s="175"/>
      <c r="C27" s="175"/>
      <c r="D27" s="175"/>
      <c r="E27" s="175"/>
      <c r="F27" s="169"/>
      <c r="G27" s="170"/>
      <c r="H27" s="170"/>
      <c r="I27" s="170"/>
      <c r="J27" s="171"/>
      <c r="K27" s="170"/>
      <c r="L27" s="171"/>
      <c r="M27" s="362"/>
      <c r="N27" s="362"/>
      <c r="O27" s="360" t="e">
        <f>Table217[[#This Row],[Общо (валута)]]/Table217[[#This Row],[Обменен курс към EUR*]]</f>
        <v>#DIV/0!</v>
      </c>
    </row>
    <row r="28" spans="2:15" s="361" customFormat="1" x14ac:dyDescent="0.3">
      <c r="B28" s="175"/>
      <c r="C28" s="175"/>
      <c r="D28" s="175"/>
      <c r="E28" s="175"/>
      <c r="F28" s="169"/>
      <c r="G28" s="170"/>
      <c r="H28" s="170"/>
      <c r="I28" s="170"/>
      <c r="J28" s="171"/>
      <c r="K28" s="170"/>
      <c r="L28" s="171"/>
      <c r="M28" s="362"/>
      <c r="N28" s="362"/>
      <c r="O28" s="360" t="e">
        <f>Table217[[#This Row],[Общо (валута)]]/Table217[[#This Row],[Обменен курс към EUR*]]</f>
        <v>#DIV/0!</v>
      </c>
    </row>
    <row r="29" spans="2:15" s="361" customFormat="1" x14ac:dyDescent="0.3">
      <c r="B29" s="175"/>
      <c r="C29" s="175"/>
      <c r="D29" s="175"/>
      <c r="E29" s="175"/>
      <c r="F29" s="169"/>
      <c r="G29" s="170"/>
      <c r="H29" s="170"/>
      <c r="I29" s="170"/>
      <c r="J29" s="171"/>
      <c r="K29" s="170"/>
      <c r="L29" s="171"/>
      <c r="M29" s="362"/>
      <c r="N29" s="362"/>
      <c r="O29" s="360" t="e">
        <f>Table217[[#This Row],[Общо (валута)]]/Table217[[#This Row],[Обменен курс към EUR*]]</f>
        <v>#DIV/0!</v>
      </c>
    </row>
    <row r="30" spans="2:15" s="361" customFormat="1" x14ac:dyDescent="0.3">
      <c r="B30" s="175"/>
      <c r="C30" s="175"/>
      <c r="D30" s="175"/>
      <c r="E30" s="175"/>
      <c r="F30" s="169"/>
      <c r="G30" s="170"/>
      <c r="H30" s="170"/>
      <c r="I30" s="170"/>
      <c r="J30" s="171"/>
      <c r="K30" s="170"/>
      <c r="L30" s="171"/>
      <c r="M30" s="362"/>
      <c r="N30" s="362"/>
      <c r="O30" s="360" t="e">
        <f>Table217[[#This Row],[Общо (валута)]]/Table217[[#This Row],[Обменен курс към EUR*]]</f>
        <v>#DIV/0!</v>
      </c>
    </row>
    <row r="31" spans="2:15" s="361" customFormat="1" x14ac:dyDescent="0.3">
      <c r="B31" s="175"/>
      <c r="C31" s="175"/>
      <c r="D31" s="175"/>
      <c r="E31" s="175"/>
      <c r="F31" s="169"/>
      <c r="G31" s="170"/>
      <c r="H31" s="170"/>
      <c r="I31" s="170"/>
      <c r="J31" s="171"/>
      <c r="K31" s="170"/>
      <c r="L31" s="171"/>
      <c r="M31" s="362"/>
      <c r="N31" s="362"/>
      <c r="O31" s="360" t="e">
        <f>Table217[[#This Row],[Общо (валута)]]/Table217[[#This Row],[Обменен курс към EUR*]]</f>
        <v>#DIV/0!</v>
      </c>
    </row>
    <row r="32" spans="2:15" s="361" customFormat="1" x14ac:dyDescent="0.3">
      <c r="B32" s="175"/>
      <c r="C32" s="175"/>
      <c r="D32" s="175"/>
      <c r="E32" s="175"/>
      <c r="F32" s="169"/>
      <c r="G32" s="170"/>
      <c r="H32" s="170"/>
      <c r="I32" s="170"/>
      <c r="J32" s="171"/>
      <c r="K32" s="170"/>
      <c r="L32" s="171"/>
      <c r="M32" s="362"/>
      <c r="N32" s="362"/>
      <c r="O32" s="360" t="e">
        <f>Table217[[#This Row],[Общо (валута)]]/Table217[[#This Row],[Обменен курс към EUR*]]</f>
        <v>#DIV/0!</v>
      </c>
    </row>
    <row r="33" spans="2:15" s="361" customFormat="1" x14ac:dyDescent="0.3">
      <c r="B33" s="175"/>
      <c r="C33" s="175"/>
      <c r="D33" s="175"/>
      <c r="E33" s="175"/>
      <c r="F33" s="169"/>
      <c r="G33" s="170"/>
      <c r="H33" s="170"/>
      <c r="I33" s="170"/>
      <c r="J33" s="171"/>
      <c r="K33" s="170"/>
      <c r="L33" s="171"/>
      <c r="M33" s="362"/>
      <c r="N33" s="362"/>
      <c r="O33" s="360" t="e">
        <f>Table217[[#This Row],[Общо (валута)]]/Table217[[#This Row],[Обменен курс към EUR*]]</f>
        <v>#DIV/0!</v>
      </c>
    </row>
    <row r="34" spans="2:15" s="361" customFormat="1" x14ac:dyDescent="0.3">
      <c r="B34" s="175"/>
      <c r="C34" s="175"/>
      <c r="D34" s="175"/>
      <c r="E34" s="175"/>
      <c r="F34" s="169"/>
      <c r="G34" s="170"/>
      <c r="H34" s="170"/>
      <c r="I34" s="170"/>
      <c r="J34" s="171"/>
      <c r="K34" s="170"/>
      <c r="L34" s="171"/>
      <c r="M34" s="362"/>
      <c r="N34" s="362"/>
      <c r="O34" s="360" t="e">
        <f>Table217[[#This Row],[Общо (валута)]]/Table217[[#This Row],[Обменен курс към EUR*]]</f>
        <v>#DIV/0!</v>
      </c>
    </row>
    <row r="35" spans="2:15" s="361" customFormat="1" x14ac:dyDescent="0.3">
      <c r="B35" s="175"/>
      <c r="C35" s="175"/>
      <c r="D35" s="175"/>
      <c r="E35" s="175"/>
      <c r="F35" s="169"/>
      <c r="G35" s="170"/>
      <c r="H35" s="170"/>
      <c r="I35" s="170"/>
      <c r="J35" s="171"/>
      <c r="K35" s="170"/>
      <c r="L35" s="171"/>
      <c r="M35" s="362"/>
      <c r="N35" s="362"/>
      <c r="O35" s="360" t="e">
        <f>Table217[[#This Row],[Общо (валута)]]/Table217[[#This Row],[Обменен курс към EUR*]]</f>
        <v>#DIV/0!</v>
      </c>
    </row>
    <row r="36" spans="2:15" s="361" customFormat="1" x14ac:dyDescent="0.3">
      <c r="B36" s="363"/>
      <c r="C36" s="369"/>
      <c r="D36" s="363"/>
      <c r="E36" s="365"/>
      <c r="F36" s="366"/>
      <c r="G36" s="170"/>
      <c r="H36" s="170"/>
      <c r="I36" s="170"/>
      <c r="J36" s="366"/>
      <c r="K36" s="367"/>
      <c r="L36" s="366"/>
      <c r="M36" s="368"/>
      <c r="N36" s="368"/>
      <c r="O36" s="360" t="e">
        <f>Table217[[#This Row],[Общо (валута)]]/Table217[[#This Row],[Обменен курс към EUR*]]</f>
        <v>#DIV/0!</v>
      </c>
    </row>
    <row r="37" spans="2:15" s="361" customFormat="1" x14ac:dyDescent="0.3">
      <c r="B37" s="369"/>
      <c r="C37" s="369"/>
      <c r="D37" s="369"/>
      <c r="E37" s="369"/>
      <c r="F37" s="364"/>
      <c r="G37" s="367"/>
      <c r="H37" s="367"/>
      <c r="I37" s="367"/>
      <c r="J37" s="366"/>
      <c r="K37" s="367"/>
      <c r="L37" s="366"/>
      <c r="M37" s="362"/>
      <c r="N37" s="362"/>
      <c r="O37" s="360" t="e">
        <f>Table217[[#This Row],[Общо (валута)]]/Table217[[#This Row],[Обменен курс към EUR*]]</f>
        <v>#DIV/0!</v>
      </c>
    </row>
    <row r="38" spans="2:15" x14ac:dyDescent="0.3">
      <c r="B38" s="130"/>
      <c r="C38" s="410" t="s">
        <v>126</v>
      </c>
      <c r="D38" s="123"/>
      <c r="E38" s="123"/>
      <c r="F38" s="123"/>
      <c r="G38" s="5"/>
      <c r="H38" s="5"/>
      <c r="I38" s="5"/>
      <c r="J38" s="123"/>
      <c r="K38" s="5"/>
      <c r="L38" s="123"/>
      <c r="M38" s="6"/>
      <c r="N38" s="8"/>
      <c r="O38" s="370"/>
    </row>
    <row r="39" spans="2:15" ht="15.6" x14ac:dyDescent="0.3">
      <c r="B39" s="127"/>
      <c r="C39" s="128"/>
      <c r="D39" s="128"/>
      <c r="E39" s="128"/>
      <c r="F39" s="128"/>
      <c r="G39" s="465" t="s">
        <v>125</v>
      </c>
      <c r="H39" s="466"/>
      <c r="I39" s="466"/>
      <c r="J39" s="466"/>
      <c r="K39" s="466"/>
      <c r="L39" s="466"/>
      <c r="M39" s="466"/>
      <c r="N39" s="467"/>
      <c r="O39" s="131" t="e">
        <f>SUBTOTAL(9,Table217[Общо (EUR)])</f>
        <v>#DIV/0!</v>
      </c>
    </row>
    <row r="40" spans="2:15" ht="15.6" x14ac:dyDescent="0.3">
      <c r="B40" s="124"/>
      <c r="C40" s="124"/>
      <c r="D40" s="124"/>
      <c r="E40" s="124"/>
      <c r="F40" s="124"/>
      <c r="G40" s="7"/>
      <c r="H40" s="7"/>
      <c r="I40" s="7"/>
      <c r="J40" s="124"/>
      <c r="K40" s="7"/>
      <c r="L40" s="124"/>
      <c r="M40" s="7"/>
      <c r="N40" s="7"/>
      <c r="O40" s="4"/>
    </row>
    <row r="41" spans="2:15" ht="14.55" customHeight="1" x14ac:dyDescent="0.3">
      <c r="B41" s="324"/>
      <c r="C41" s="323" t="s">
        <v>127</v>
      </c>
      <c r="D41" s="320"/>
      <c r="E41" s="320"/>
      <c r="F41" s="320"/>
      <c r="G41" s="320"/>
      <c r="H41" s="320"/>
      <c r="I41" s="320"/>
      <c r="J41" s="320"/>
      <c r="K41" s="320"/>
      <c r="L41" s="320"/>
      <c r="M41" s="320"/>
      <c r="N41" s="320"/>
      <c r="O41" s="321"/>
    </row>
    <row r="42" spans="2:15" ht="14.55" customHeight="1" x14ac:dyDescent="0.3">
      <c r="B42" s="325"/>
      <c r="C42" s="414"/>
      <c r="D42" s="414"/>
      <c r="E42" s="414"/>
      <c r="F42" s="414"/>
      <c r="G42" s="414"/>
      <c r="H42" s="414"/>
      <c r="I42" s="414"/>
      <c r="J42" s="414"/>
      <c r="K42" s="414"/>
      <c r="L42" s="414"/>
      <c r="M42" s="414"/>
      <c r="N42" s="414"/>
      <c r="O42" s="322"/>
    </row>
    <row r="43" spans="2:15" ht="14.55" customHeight="1" x14ac:dyDescent="0.3">
      <c r="B43" s="326" t="s">
        <v>20</v>
      </c>
      <c r="C43" s="468" t="s">
        <v>129</v>
      </c>
      <c r="D43" s="468"/>
      <c r="E43" s="468"/>
      <c r="F43" s="468"/>
      <c r="G43" s="468"/>
      <c r="H43" s="468"/>
      <c r="I43" s="468"/>
      <c r="J43" s="468"/>
      <c r="K43" s="468"/>
      <c r="L43" s="468"/>
      <c r="M43" s="468"/>
      <c r="N43" s="468"/>
      <c r="O43" s="469"/>
    </row>
    <row r="44" spans="2:15" ht="14.55" customHeight="1" x14ac:dyDescent="0.3">
      <c r="B44" s="415"/>
      <c r="C44" s="470"/>
      <c r="D44" s="470"/>
      <c r="E44" s="470"/>
      <c r="F44" s="470"/>
      <c r="G44" s="470"/>
      <c r="H44" s="470"/>
      <c r="I44" s="470"/>
      <c r="J44" s="470"/>
      <c r="K44" s="470"/>
      <c r="L44" s="470"/>
      <c r="M44" s="470"/>
      <c r="N44" s="470"/>
      <c r="O44" s="471"/>
    </row>
    <row r="45" spans="2:15" ht="14.55" customHeight="1" x14ac:dyDescent="0.3"/>
  </sheetData>
  <sheetProtection insertRows="0" sort="0" autoFilter="0"/>
  <mergeCells count="2">
    <mergeCell ref="G39:N39"/>
    <mergeCell ref="C43:O44"/>
  </mergeCells>
  <conditionalFormatting sqref="I3:L3">
    <cfRule type="cellIs" dxfId="20" priority="2" operator="lessThan">
      <formula>0</formula>
    </cfRule>
  </conditionalFormatting>
  <pageMargins left="0.7" right="0.7" top="0.75" bottom="0.75" header="0.3" footer="0.3"/>
  <pageSetup paperSize="9" orientation="portrait" verticalDpi="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A1833C6-128B-44D2-BA78-AE476267E17C}">
          <x14:formula1>
            <xm:f>Лист!$A$12:$A$18</xm:f>
          </x14:formula1>
          <xm:sqref>E4:E39 F38:F39</xm:sqref>
        </x14:dataValidation>
        <x14:dataValidation type="list" allowBlank="1" showInputMessage="1" showErrorMessage="1" xr:uid="{EAAAF9D1-A17D-407D-B846-861111C5D5A9}">
          <x14:formula1>
            <xm:f>Лист!$A$3:$A$9</xm:f>
          </x14:formula1>
          <xm:sqref>B4:B39</xm:sqref>
        </x14:dataValidation>
        <x14:dataValidation type="list" allowBlank="1" showInputMessage="1" showErrorMessage="1" xr:uid="{D4233712-5716-457A-8732-62E2B3C3E763}">
          <x14:formula1>
            <xm:f>'Финансов отчет по партньори'!$D$6:$L$6</xm:f>
          </x14:formula1>
          <xm:sqref>D4:D39</xm:sqref>
        </x14:dataValidation>
        <x14:dataValidation type="list" allowBlank="1" showInputMessage="1" showErrorMessage="1" xr:uid="{BD5A7778-1F6F-489E-AFBB-F4BE7A70D5D6}">
          <x14:formula1>
            <xm:f>Sheet1!$A$1:$A$8</xm:f>
          </x14:formula1>
          <xm:sqref>C4:C37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C2268-A9AA-4504-9932-4E794EE52A49}">
  <dimension ref="B1:H17"/>
  <sheetViews>
    <sheetView workbookViewId="0">
      <selection activeCell="F16" sqref="F16"/>
    </sheetView>
  </sheetViews>
  <sheetFormatPr defaultColWidth="8.77734375" defaultRowHeight="14.4" x14ac:dyDescent="0.3"/>
  <cols>
    <col min="4" max="4" width="19.77734375" customWidth="1"/>
    <col min="5" max="5" width="15.77734375" customWidth="1"/>
    <col min="6" max="6" width="22.77734375" customWidth="1"/>
    <col min="7" max="7" width="12.77734375" customWidth="1"/>
    <col min="8" max="8" width="26.77734375" customWidth="1"/>
  </cols>
  <sheetData>
    <row r="1" spans="2:8" ht="15" thickBot="1" x14ac:dyDescent="0.35"/>
    <row r="2" spans="2:8" ht="27" customHeight="1" thickBot="1" x14ac:dyDescent="0.35">
      <c r="B2" s="483" t="s">
        <v>96</v>
      </c>
      <c r="C2" s="484"/>
      <c r="D2" s="484"/>
      <c r="E2" s="484"/>
      <c r="F2" s="485"/>
      <c r="G2" s="431"/>
      <c r="H2" s="431"/>
    </row>
    <row r="3" spans="2:8" ht="43.95" customHeight="1" x14ac:dyDescent="0.3">
      <c r="B3" s="479" t="s">
        <v>97</v>
      </c>
      <c r="C3" s="480"/>
      <c r="D3" s="480"/>
      <c r="E3" s="423" t="s">
        <v>98</v>
      </c>
      <c r="F3" s="424" t="s">
        <v>131</v>
      </c>
      <c r="G3" s="417"/>
      <c r="H3" s="417"/>
    </row>
    <row r="4" spans="2:8" x14ac:dyDescent="0.3">
      <c r="B4" s="481" t="s">
        <v>106</v>
      </c>
      <c r="C4" s="482"/>
      <c r="D4" s="482"/>
      <c r="E4" s="371"/>
      <c r="F4" s="425"/>
      <c r="G4" s="418"/>
      <c r="H4" s="419"/>
    </row>
    <row r="5" spans="2:8" ht="14.4" customHeight="1" x14ac:dyDescent="0.3">
      <c r="B5" s="481" t="s">
        <v>107</v>
      </c>
      <c r="C5" s="482"/>
      <c r="D5" s="482"/>
      <c r="E5" s="371"/>
      <c r="F5" s="425"/>
      <c r="G5" s="420"/>
      <c r="H5" s="419"/>
    </row>
    <row r="6" spans="2:8" ht="14.4" customHeight="1" x14ac:dyDescent="0.3">
      <c r="B6" s="481" t="s">
        <v>108</v>
      </c>
      <c r="C6" s="482"/>
      <c r="D6" s="482"/>
      <c r="E6" s="372"/>
      <c r="F6" s="426"/>
      <c r="G6" s="420"/>
      <c r="H6" s="419"/>
    </row>
    <row r="7" spans="2:8" ht="14.4" customHeight="1" x14ac:dyDescent="0.3">
      <c r="B7" s="481" t="s">
        <v>109</v>
      </c>
      <c r="C7" s="482"/>
      <c r="D7" s="482"/>
      <c r="E7" s="373"/>
      <c r="F7" s="427"/>
      <c r="G7" s="420"/>
      <c r="H7" s="419"/>
    </row>
    <row r="8" spans="2:8" ht="14.4" customHeight="1" x14ac:dyDescent="0.3">
      <c r="B8" s="481" t="s">
        <v>110</v>
      </c>
      <c r="C8" s="482"/>
      <c r="D8" s="482"/>
      <c r="E8" s="371"/>
      <c r="F8" s="425"/>
      <c r="G8" s="420"/>
      <c r="H8" s="419"/>
    </row>
    <row r="9" spans="2:8" ht="15" customHeight="1" thickBot="1" x14ac:dyDescent="0.35">
      <c r="B9" s="481" t="s">
        <v>111</v>
      </c>
      <c r="C9" s="482"/>
      <c r="D9" s="482"/>
      <c r="E9" s="374"/>
      <c r="F9" s="428"/>
      <c r="G9" s="420"/>
      <c r="H9" s="419"/>
    </row>
    <row r="10" spans="2:8" ht="15" thickBot="1" x14ac:dyDescent="0.35">
      <c r="B10" s="492" t="s">
        <v>132</v>
      </c>
      <c r="C10" s="493"/>
      <c r="D10" s="494"/>
      <c r="E10" s="429"/>
      <c r="F10" s="430">
        <f>SUM(F4:F9)</f>
        <v>0</v>
      </c>
      <c r="G10" s="421"/>
      <c r="H10" s="422"/>
    </row>
    <row r="11" spans="2:8" x14ac:dyDescent="0.3">
      <c r="G11" s="421"/>
      <c r="H11" s="421"/>
    </row>
    <row r="12" spans="2:8" ht="15" thickBot="1" x14ac:dyDescent="0.35"/>
    <row r="13" spans="2:8" ht="34.049999999999997" customHeight="1" x14ac:dyDescent="0.3">
      <c r="B13" s="472" t="s">
        <v>100</v>
      </c>
      <c r="C13" s="473"/>
      <c r="D13" s="473"/>
      <c r="E13" s="473"/>
      <c r="F13" s="473"/>
      <c r="G13" s="473"/>
      <c r="H13" s="474"/>
    </row>
    <row r="14" spans="2:8" ht="21" customHeight="1" x14ac:dyDescent="0.3">
      <c r="B14" s="475"/>
      <c r="C14" s="476"/>
      <c r="D14" s="476"/>
      <c r="E14" s="329" t="s">
        <v>99</v>
      </c>
      <c r="F14" s="329" t="s">
        <v>21</v>
      </c>
      <c r="G14" s="488" t="s">
        <v>101</v>
      </c>
      <c r="H14" s="489"/>
    </row>
    <row r="15" spans="2:8" ht="31.2" customHeight="1" x14ac:dyDescent="0.3">
      <c r="B15" s="477" t="s">
        <v>96</v>
      </c>
      <c r="C15" s="478"/>
      <c r="D15" s="478"/>
      <c r="E15" s="327">
        <f>F10</f>
        <v>0</v>
      </c>
      <c r="F15" s="328" t="e">
        <f>E15/'Финансов отчет по партньори'!C40</f>
        <v>#DIV/0!</v>
      </c>
      <c r="G15" s="490" t="s">
        <v>104</v>
      </c>
      <c r="H15" s="491"/>
    </row>
    <row r="16" spans="2:8" ht="32.4" customHeight="1" x14ac:dyDescent="0.3">
      <c r="B16" s="477" t="s">
        <v>102</v>
      </c>
      <c r="C16" s="478"/>
      <c r="D16" s="478"/>
      <c r="E16" s="327">
        <f>'Финансов отчет по партньори'!C82</f>
        <v>0</v>
      </c>
      <c r="F16" s="328" t="e">
        <f>E16/E15</f>
        <v>#DIV/0!</v>
      </c>
      <c r="G16" s="490" t="s">
        <v>105</v>
      </c>
      <c r="H16" s="491"/>
    </row>
    <row r="17" spans="2:8" ht="15" thickBot="1" x14ac:dyDescent="0.35">
      <c r="B17" s="486" t="s">
        <v>103</v>
      </c>
      <c r="C17" s="487"/>
      <c r="D17" s="487"/>
      <c r="E17" s="416">
        <f>E15-E16</f>
        <v>0</v>
      </c>
      <c r="F17" s="495"/>
      <c r="G17" s="496"/>
      <c r="H17" s="497"/>
    </row>
  </sheetData>
  <sheetProtection insertRows="0"/>
  <mergeCells count="18">
    <mergeCell ref="B2:F2"/>
    <mergeCell ref="B17:D17"/>
    <mergeCell ref="G14:H14"/>
    <mergeCell ref="G15:H15"/>
    <mergeCell ref="G16:H16"/>
    <mergeCell ref="B10:D10"/>
    <mergeCell ref="F17:H17"/>
    <mergeCell ref="B13:H13"/>
    <mergeCell ref="B14:D14"/>
    <mergeCell ref="B15:D15"/>
    <mergeCell ref="B16:D16"/>
    <mergeCell ref="B3:D3"/>
    <mergeCell ref="B4:D4"/>
    <mergeCell ref="B5:D5"/>
    <mergeCell ref="B6:D6"/>
    <mergeCell ref="B9:D9"/>
    <mergeCell ref="B7:D7"/>
    <mergeCell ref="B8:D8"/>
  </mergeCells>
  <conditionalFormatting sqref="F15">
    <cfRule type="cellIs" dxfId="0" priority="1" operator="greaterThan">
      <formula>1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4A275-04C3-45B1-B4E9-78075A475F49}">
  <dimension ref="A1:A8"/>
  <sheetViews>
    <sheetView workbookViewId="0">
      <selection sqref="A1:A8"/>
    </sheetView>
  </sheetViews>
  <sheetFormatPr defaultRowHeight="14.4" x14ac:dyDescent="0.3"/>
  <sheetData>
    <row r="1" spans="1:1" x14ac:dyDescent="0.3">
      <c r="A1" t="s">
        <v>24</v>
      </c>
    </row>
    <row r="2" spans="1:1" x14ac:dyDescent="0.3">
      <c r="A2" t="s">
        <v>25</v>
      </c>
    </row>
    <row r="3" spans="1:1" x14ac:dyDescent="0.3">
      <c r="A3" t="s">
        <v>26</v>
      </c>
    </row>
    <row r="4" spans="1:1" x14ac:dyDescent="0.3">
      <c r="A4" t="s">
        <v>27</v>
      </c>
    </row>
    <row r="5" spans="1:1" x14ac:dyDescent="0.3">
      <c r="A5" t="s">
        <v>28</v>
      </c>
    </row>
    <row r="6" spans="1:1" x14ac:dyDescent="0.3">
      <c r="A6" t="s">
        <v>29</v>
      </c>
    </row>
    <row r="7" spans="1:1" x14ac:dyDescent="0.3">
      <c r="A7" t="s">
        <v>30</v>
      </c>
    </row>
    <row r="8" spans="1:1" x14ac:dyDescent="0.3">
      <c r="A8" t="s">
        <v>31</v>
      </c>
    </row>
  </sheetData>
  <phoneticPr fontId="2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18EAD-E4B5-423B-9596-4BDB99BFAF62}">
  <dimension ref="A3:A18"/>
  <sheetViews>
    <sheetView workbookViewId="0">
      <selection activeCell="A18" sqref="A18"/>
    </sheetView>
  </sheetViews>
  <sheetFormatPr defaultColWidth="8.77734375" defaultRowHeight="14.4" x14ac:dyDescent="0.3"/>
  <sheetData>
    <row r="3" spans="1:1" x14ac:dyDescent="0.3">
      <c r="A3" s="120">
        <v>1</v>
      </c>
    </row>
    <row r="4" spans="1:1" x14ac:dyDescent="0.3">
      <c r="A4" s="120">
        <v>2</v>
      </c>
    </row>
    <row r="5" spans="1:1" x14ac:dyDescent="0.3">
      <c r="A5" s="120">
        <v>3</v>
      </c>
    </row>
    <row r="6" spans="1:1" x14ac:dyDescent="0.3">
      <c r="A6" s="120">
        <v>4</v>
      </c>
    </row>
    <row r="7" spans="1:1" x14ac:dyDescent="0.3">
      <c r="A7" s="120">
        <v>5</v>
      </c>
    </row>
    <row r="8" spans="1:1" x14ac:dyDescent="0.3">
      <c r="A8" s="120">
        <v>6</v>
      </c>
    </row>
    <row r="9" spans="1:1" x14ac:dyDescent="0.3">
      <c r="A9" s="120">
        <v>7</v>
      </c>
    </row>
    <row r="10" spans="1:1" x14ac:dyDescent="0.3">
      <c r="A10" s="69"/>
    </row>
    <row r="11" spans="1:1" x14ac:dyDescent="0.3">
      <c r="A11" s="69"/>
    </row>
    <row r="12" spans="1:1" x14ac:dyDescent="0.3">
      <c r="A12" s="119" t="s">
        <v>7</v>
      </c>
    </row>
    <row r="13" spans="1:1" x14ac:dyDescent="0.3">
      <c r="A13" s="119" t="s">
        <v>8</v>
      </c>
    </row>
    <row r="14" spans="1:1" x14ac:dyDescent="0.3">
      <c r="A14" s="119" t="s">
        <v>9</v>
      </c>
    </row>
    <row r="15" spans="1:1" x14ac:dyDescent="0.3">
      <c r="A15" s="119" t="s">
        <v>10</v>
      </c>
    </row>
    <row r="16" spans="1:1" x14ac:dyDescent="0.3">
      <c r="A16" s="119" t="s">
        <v>11</v>
      </c>
    </row>
    <row r="17" spans="1:1" x14ac:dyDescent="0.3">
      <c r="A17" s="119" t="s">
        <v>12</v>
      </c>
    </row>
    <row r="18" spans="1:1" x14ac:dyDescent="0.3">
      <c r="A18" s="11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Финансов отчет по партньори</vt:lpstr>
      <vt:lpstr>Финансов отчет по категории</vt:lpstr>
      <vt:lpstr>Отчет за разходите</vt:lpstr>
      <vt:lpstr>Финансиране</vt:lpstr>
      <vt:lpstr>Sheet1</vt:lpstr>
      <vt:lpstr>Лист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BILSP-VERA-HP</dc:creator>
  <cp:lastModifiedBy>BILSP-VERA-HP</cp:lastModifiedBy>
  <dcterms:created xsi:type="dcterms:W3CDTF">2025-08-11T13:08:29Z</dcterms:created>
  <dcterms:modified xsi:type="dcterms:W3CDTF">2026-04-03T12:44:42Z</dcterms:modified>
</cp:coreProperties>
</file>